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<sst xmlns="http://schemas.openxmlformats.org/spreadsheetml/2006/main" count="107" uniqueCount="107">
  <si>
    <t>Comune</t>
  </si>
  <si>
    <t xml:space="preserve">Pr                        Residenti 2010 </t>
  </si>
  <si>
    <t>PT                                                                           Produzione Totale                                                 (t/a)</t>
  </si>
  <si>
    <t>RT         Rifiuti Totali (t/a)       (RU+RD)</t>
  </si>
  <si>
    <t xml:space="preserve">RU                                                                     Rifiuti Urbani Indifferenziati                  (t/a) </t>
  </si>
  <si>
    <t>RD                                             Raccolte Differenziate           (t/a)</t>
  </si>
  <si>
    <t>ALTRI     (t/a)</t>
  </si>
  <si>
    <t>% di RD                            (RD/RT)</t>
  </si>
  <si>
    <t>PT                                        pro capite                 (Kg/ab*g)</t>
  </si>
  <si>
    <t>RT                                        pro capite                  (Kg/ab*g)</t>
  </si>
  <si>
    <t>RU  pro capite rifiuti destinati allo smaltimento                                            (Kg/ab*g)</t>
  </si>
  <si>
    <t>Frazione Organica          (t/a)</t>
  </si>
  <si>
    <t>Sfalci e potature             (t/a)</t>
  </si>
  <si>
    <t>Carta e Cartone          (t/a)</t>
  </si>
  <si>
    <t>Vetro      (t/a)</t>
  </si>
  <si>
    <t>Multi materiale        (t/a)</t>
  </si>
  <si>
    <t>Metalli                                                  e contenitori metallici          (t/a)</t>
  </si>
  <si>
    <t>Plastica      (t/a)</t>
  </si>
  <si>
    <t>Legno       (t/a)</t>
  </si>
  <si>
    <t>Tessili       (t/a)</t>
  </si>
  <si>
    <t>Ingombranti                                                                      e RAEE avviati a recupero                                          (t/a)</t>
  </si>
  <si>
    <t>ALBANOVERCELLESE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</si>
  <si>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</si>
  <si>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</si>
  <si>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</si>
  <si>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</si>
  <si>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</si>
  <si>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</si>
  <si>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</si>
  <si>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</si>
  <si>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</si>
  <si>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</si>
  <si>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</si>
  <si>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</si>
  <si>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</si>
  <si>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</si>
  <si>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</si>
  <si>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</si>
  <si>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</si>
  <si>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</si>
  <si>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</si>
  <si>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</si>
  <si>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</si>
  <si>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</si>
  <si>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</si>
  <si>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</si>
  <si>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</si>
  <si>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</si>
  <si>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</si>
  <si>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</si>
  <si>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</si>
  <si>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</si>
  <si>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</si>
  <si>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</si>
  <si>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</si>
  <si>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</si>
  <si>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</si>
  <si>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</si>
  <si>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</si>
  <si>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</si>
  <si>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</si>
  <si>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</si>
  <si>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</si>
  <si>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</si>
  <si>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</si>
  <si>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</si>
  <si>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</si>
  <si>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</si>
  <si>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</si>
  <si>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</si>
  <si>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</si>
  <si>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</si>
  <si>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</si>
  <si>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</si>
  <si>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</si>
  <si>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</si>
  <si>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</si>
  <si>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</si>
  <si>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</si>
  <si>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</si>
  <si>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</si>
  <si>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</si>
  <si>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</si>
  <si>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</si>
  <si>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</si>
  <si>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</si>
  <si>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</si>
  <si>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</si>
  <si>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</si>
  <si>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</si>
  <si>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</si>
  <si>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</si>
  <si>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</si>
  <si>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</si>
  <si>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</si>
  <si>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</si>
  <si>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</si>
  <si>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</si>
  <si>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</si>
  <si>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</si>
  <si>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</si>
  <si>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</si>
  <si>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</si>
  <si>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</si>
  <si>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</si>
  <si>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</si>
  <si>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>TOTALE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</si>
</sst>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0"/>
    <numFmt numFmtId="167" formatCode="0.0%"/>
    <numFmt numFmtId="168" formatCode="#,##0.00"/>
    <numFmt numFmtId="169" formatCode="0%"/>
    <numFmt numFmtId="170" formatCode="0.0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164" fontId="3" fillId="2" borderId="1" xfId="0" applyFont="1" applyFill="1" applyBorder="1" applyAlignment="1">
      <alignment vertical="center" wrapText="1"/>
    </xf>
    <xf numFmtId="164" fontId="0" fillId="2" borderId="1" xfId="0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3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166" fontId="0" fillId="3" borderId="3" xfId="0" applyNumberFormat="1" applyFont="1" applyFill="1" applyBorder="1" applyAlignment="1">
      <alignment/>
    </xf>
    <xf numFmtId="167" fontId="0" fillId="3" borderId="2" xfId="0" applyNumberFormat="1" applyFont="1" applyFill="1" applyBorder="1" applyAlignment="1">
      <alignment/>
    </xf>
    <xf numFmtId="164" fontId="3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6" fontId="0" fillId="4" borderId="2" xfId="0" applyNumberFormat="1" applyFont="1" applyFill="1" applyBorder="1" applyAlignment="1">
      <alignment/>
    </xf>
    <xf numFmtId="166" fontId="0" fillId="4" borderId="3" xfId="0" applyNumberFormat="1" applyFont="1" applyFill="1" applyBorder="1" applyAlignment="1">
      <alignment/>
    </xf>
    <xf numFmtId="167" fontId="0" fillId="4" borderId="2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2" fillId="5" borderId="1" xfId="0" applyNumberFormat="1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/>
    </xf>
    <xf numFmtId="170" fontId="0" fillId="5" borderId="1" xfId="19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lucia\Documenti\iMpronta\HTML\siti\25_Covevar\08%20R%2011%20Dati%20di%20raccolta%20impianti%20smaltimento-recuper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braio"/>
      <sheetName val="RD Febbraio"/>
      <sheetName val="Marzo"/>
      <sheetName val="RD Marzo"/>
      <sheetName val="Aprile"/>
      <sheetName val="RD Aprile"/>
      <sheetName val="Maggio"/>
      <sheetName val="RD Maggio"/>
      <sheetName val="Giugno"/>
      <sheetName val="RD Giugno"/>
      <sheetName val="Luglio"/>
      <sheetName val="RD Luglio"/>
      <sheetName val="Agosto"/>
      <sheetName val="RD Agosto"/>
      <sheetName val="Settembre"/>
      <sheetName val="RD Settembre"/>
      <sheetName val="Ottobre"/>
      <sheetName val="RD Ottobre"/>
      <sheetName val="Novembre"/>
      <sheetName val="RD Novembre"/>
      <sheetName val="Dicembre"/>
      <sheetName val="RD Dicembre"/>
      <sheetName val="Totale 2011"/>
      <sheetName val="Totale RD 2011 "/>
      <sheetName val="Tot RD 2011 - VC+Borgosesia"/>
      <sheetName val="Totale 2010"/>
      <sheetName val="Totale RD 2010"/>
      <sheetName val="Totale RD 2009"/>
      <sheetName val="RD 2009 vs RD 2010"/>
      <sheetName val="RD 2010 vs RD 2011"/>
      <sheetName val="Dati per Grafici"/>
      <sheetName val="Grafici"/>
    </sheetNames>
    <sheetDataSet>
      <sheetData sheetId="22"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L3">
            <v>2.946</v>
          </cell>
          <cell r="N3">
            <v>0</v>
          </cell>
          <cell r="P3">
            <v>0</v>
          </cell>
          <cell r="Q3">
            <v>10.918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0.08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5.534999999999999</v>
          </cell>
          <cell r="AM3">
            <v>6.699999999999999</v>
          </cell>
          <cell r="AN3">
            <v>0</v>
          </cell>
          <cell r="AP3">
            <v>0</v>
          </cell>
          <cell r="AQ3">
            <v>0.127</v>
          </cell>
          <cell r="AR3">
            <v>0</v>
          </cell>
          <cell r="AS3">
            <v>0</v>
          </cell>
          <cell r="AT3">
            <v>0.038</v>
          </cell>
          <cell r="AU3">
            <v>0.04</v>
          </cell>
          <cell r="AV3">
            <v>0.015</v>
          </cell>
          <cell r="AW3">
            <v>2.315</v>
          </cell>
          <cell r="AX3">
            <v>0.277</v>
          </cell>
          <cell r="AY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140.34</v>
          </cell>
          <cell r="BF3">
            <v>17.426000000000002</v>
          </cell>
          <cell r="BG3">
            <v>0</v>
          </cell>
          <cell r="BH3">
            <v>0</v>
          </cell>
          <cell r="BJ3">
            <v>1.44</v>
          </cell>
          <cell r="BK3">
            <v>0</v>
          </cell>
          <cell r="BL3">
            <v>0</v>
          </cell>
          <cell r="BN3">
            <v>3.4799999999999995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12.879999999999999</v>
          </cell>
          <cell r="N4">
            <v>0</v>
          </cell>
          <cell r="P4">
            <v>0</v>
          </cell>
          <cell r="Q4">
            <v>44.535000000000004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0.115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25.625</v>
          </cell>
          <cell r="AM4">
            <v>33.56</v>
          </cell>
          <cell r="AN4">
            <v>3.81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0.08900000000000001</v>
          </cell>
          <cell r="AU4">
            <v>0.12</v>
          </cell>
          <cell r="AV4">
            <v>0.03</v>
          </cell>
          <cell r="AW4">
            <v>0</v>
          </cell>
          <cell r="AX4">
            <v>0</v>
          </cell>
          <cell r="AY4">
            <v>0</v>
          </cell>
          <cell r="BA4">
            <v>0</v>
          </cell>
          <cell r="BB4">
            <v>0.54</v>
          </cell>
          <cell r="BC4">
            <v>0</v>
          </cell>
          <cell r="BD4">
            <v>0</v>
          </cell>
          <cell r="BE4">
            <v>723.7749999999999</v>
          </cell>
          <cell r="BF4">
            <v>46.06</v>
          </cell>
          <cell r="BG4">
            <v>0</v>
          </cell>
          <cell r="BH4">
            <v>0</v>
          </cell>
          <cell r="BJ4">
            <v>0</v>
          </cell>
          <cell r="BK4">
            <v>0</v>
          </cell>
          <cell r="BL4">
            <v>0</v>
          </cell>
          <cell r="BN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L5">
            <v>16.775000000000002</v>
          </cell>
          <cell r="N5">
            <v>0</v>
          </cell>
          <cell r="P5">
            <v>0</v>
          </cell>
          <cell r="Q5">
            <v>25.73</v>
          </cell>
          <cell r="R5">
            <v>0.05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0.26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26.185</v>
          </cell>
          <cell r="AM5">
            <v>39.38</v>
          </cell>
          <cell r="AN5">
            <v>0</v>
          </cell>
          <cell r="AP5">
            <v>0</v>
          </cell>
          <cell r="AQ5">
            <v>0</v>
          </cell>
          <cell r="AR5">
            <v>0.045</v>
          </cell>
          <cell r="AS5">
            <v>0.08</v>
          </cell>
          <cell r="AT5">
            <v>0</v>
          </cell>
          <cell r="AU5">
            <v>0.14</v>
          </cell>
          <cell r="AV5">
            <v>0</v>
          </cell>
          <cell r="AW5">
            <v>0.04</v>
          </cell>
          <cell r="AX5">
            <v>0.037</v>
          </cell>
          <cell r="AY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155.44500000000002</v>
          </cell>
          <cell r="BF5">
            <v>8.28</v>
          </cell>
          <cell r="BG5">
            <v>0</v>
          </cell>
          <cell r="BH5">
            <v>0</v>
          </cell>
          <cell r="BJ5">
            <v>0</v>
          </cell>
          <cell r="BK5">
            <v>0</v>
          </cell>
          <cell r="BL5">
            <v>0</v>
          </cell>
          <cell r="BN5">
            <v>19.080000000000002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0.64</v>
          </cell>
          <cell r="L6">
            <v>13.758999999999999</v>
          </cell>
          <cell r="N6">
            <v>0</v>
          </cell>
          <cell r="P6">
            <v>0</v>
          </cell>
          <cell r="Q6">
            <v>34.339999999999996</v>
          </cell>
          <cell r="R6">
            <v>0.01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0.011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31.945</v>
          </cell>
          <cell r="AM6">
            <v>44.660000000000004</v>
          </cell>
          <cell r="AN6">
            <v>0</v>
          </cell>
          <cell r="AP6">
            <v>0.0015</v>
          </cell>
          <cell r="AQ6">
            <v>1.8780000000000001</v>
          </cell>
          <cell r="AR6">
            <v>0</v>
          </cell>
          <cell r="AS6">
            <v>0</v>
          </cell>
          <cell r="AT6">
            <v>0.005</v>
          </cell>
          <cell r="AU6">
            <v>0.003</v>
          </cell>
          <cell r="AV6">
            <v>0</v>
          </cell>
          <cell r="AW6">
            <v>2.032</v>
          </cell>
          <cell r="AX6">
            <v>1.6119999999999999</v>
          </cell>
          <cell r="AY6">
            <v>0</v>
          </cell>
          <cell r="BA6">
            <v>0</v>
          </cell>
          <cell r="BB6">
            <v>18.07</v>
          </cell>
          <cell r="BC6">
            <v>0</v>
          </cell>
          <cell r="BD6">
            <v>0</v>
          </cell>
          <cell r="BE6">
            <v>293.42</v>
          </cell>
          <cell r="BF6">
            <v>6.52</v>
          </cell>
          <cell r="BG6">
            <v>0</v>
          </cell>
          <cell r="BH6">
            <v>0</v>
          </cell>
          <cell r="BJ6">
            <v>4.58</v>
          </cell>
          <cell r="BK6">
            <v>0</v>
          </cell>
          <cell r="BL6">
            <v>0</v>
          </cell>
          <cell r="BN6">
            <v>28.690000000000005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>
            <v>3.7960000000000003</v>
          </cell>
          <cell r="N7">
            <v>0</v>
          </cell>
          <cell r="P7">
            <v>0</v>
          </cell>
          <cell r="Q7">
            <v>11.24</v>
          </cell>
          <cell r="R7">
            <v>0.03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0.26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6.5600000000000005</v>
          </cell>
          <cell r="AM7">
            <v>6.74</v>
          </cell>
          <cell r="AN7">
            <v>0</v>
          </cell>
          <cell r="AP7">
            <v>0</v>
          </cell>
          <cell r="AQ7">
            <v>0.189</v>
          </cell>
          <cell r="AR7">
            <v>0.03</v>
          </cell>
          <cell r="AS7">
            <v>0.05</v>
          </cell>
          <cell r="AT7">
            <v>0</v>
          </cell>
          <cell r="AU7">
            <v>0</v>
          </cell>
          <cell r="AV7">
            <v>0</v>
          </cell>
          <cell r="AW7">
            <v>0.029000000000000005</v>
          </cell>
          <cell r="AX7">
            <v>0.159</v>
          </cell>
          <cell r="AY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93.65500000000002</v>
          </cell>
          <cell r="BF7">
            <v>7.08</v>
          </cell>
          <cell r="BG7">
            <v>0</v>
          </cell>
          <cell r="BH7">
            <v>0</v>
          </cell>
          <cell r="BJ7">
            <v>0</v>
          </cell>
          <cell r="BK7">
            <v>0</v>
          </cell>
          <cell r="BL7">
            <v>0</v>
          </cell>
          <cell r="BN7">
            <v>4.1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17.035</v>
          </cell>
          <cell r="L8">
            <v>17.78</v>
          </cell>
          <cell r="N8">
            <v>0</v>
          </cell>
          <cell r="P8">
            <v>0</v>
          </cell>
          <cell r="Q8">
            <v>58.120000000000005</v>
          </cell>
          <cell r="R8">
            <v>0.005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0.053</v>
          </cell>
          <cell r="Z8">
            <v>0</v>
          </cell>
          <cell r="AA8">
            <v>0.037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37.592</v>
          </cell>
          <cell r="AM8">
            <v>60.989999999999995</v>
          </cell>
          <cell r="AN8">
            <v>3.31</v>
          </cell>
          <cell r="AP8">
            <v>0.001</v>
          </cell>
          <cell r="AQ8">
            <v>0.061</v>
          </cell>
          <cell r="AR8">
            <v>0.105</v>
          </cell>
          <cell r="AS8">
            <v>0.013999999999999999</v>
          </cell>
          <cell r="AT8">
            <v>0.255</v>
          </cell>
          <cell r="AU8">
            <v>0.035</v>
          </cell>
          <cell r="AV8">
            <v>0</v>
          </cell>
          <cell r="AW8">
            <v>0.14300000000000002</v>
          </cell>
          <cell r="AX8">
            <v>0.28400000000000003</v>
          </cell>
          <cell r="AY8">
            <v>0</v>
          </cell>
          <cell r="BA8">
            <v>0</v>
          </cell>
          <cell r="BB8">
            <v>109.28000000000002</v>
          </cell>
          <cell r="BC8">
            <v>0</v>
          </cell>
          <cell r="BD8">
            <v>0</v>
          </cell>
          <cell r="BE8">
            <v>490.1</v>
          </cell>
          <cell r="BF8">
            <v>7.16</v>
          </cell>
          <cell r="BG8">
            <v>2.2</v>
          </cell>
          <cell r="BH8">
            <v>0</v>
          </cell>
          <cell r="BJ8">
            <v>3.3</v>
          </cell>
          <cell r="BK8">
            <v>0</v>
          </cell>
          <cell r="BL8">
            <v>0</v>
          </cell>
          <cell r="BN8">
            <v>28.240000000000002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39.815000000000005</v>
          </cell>
          <cell r="N9">
            <v>0</v>
          </cell>
          <cell r="P9">
            <v>0</v>
          </cell>
          <cell r="Q9">
            <v>82.86999999999999</v>
          </cell>
          <cell r="R9">
            <v>0</v>
          </cell>
          <cell r="S9">
            <v>0</v>
          </cell>
          <cell r="T9">
            <v>0</v>
          </cell>
          <cell r="U9">
            <v>1.98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0.30500000000000005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105.098</v>
          </cell>
          <cell r="AM9">
            <v>51.75</v>
          </cell>
          <cell r="AN9">
            <v>0</v>
          </cell>
          <cell r="AP9">
            <v>0</v>
          </cell>
          <cell r="AQ9">
            <v>1.697</v>
          </cell>
          <cell r="AR9">
            <v>0.13</v>
          </cell>
          <cell r="AS9">
            <v>0.19</v>
          </cell>
          <cell r="AT9">
            <v>0.30100000000000005</v>
          </cell>
          <cell r="AU9">
            <v>0.12</v>
          </cell>
          <cell r="AV9">
            <v>0.16</v>
          </cell>
          <cell r="AW9">
            <v>1.275</v>
          </cell>
          <cell r="AX9">
            <v>0.433</v>
          </cell>
          <cell r="AY9">
            <v>62.18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329.8500000000001</v>
          </cell>
          <cell r="BF9">
            <v>13.064</v>
          </cell>
          <cell r="BG9">
            <v>0</v>
          </cell>
          <cell r="BH9">
            <v>0</v>
          </cell>
          <cell r="BJ9">
            <v>0</v>
          </cell>
          <cell r="BK9">
            <v>0</v>
          </cell>
          <cell r="BL9">
            <v>0</v>
          </cell>
          <cell r="BN9">
            <v>121.36000000000001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0.4</v>
          </cell>
          <cell r="J10">
            <v>534.68</v>
          </cell>
          <cell r="L10">
            <v>189.85</v>
          </cell>
          <cell r="N10">
            <v>0</v>
          </cell>
          <cell r="P10">
            <v>0</v>
          </cell>
          <cell r="Q10">
            <v>505.56</v>
          </cell>
          <cell r="R10">
            <v>0</v>
          </cell>
          <cell r="S10">
            <v>0</v>
          </cell>
          <cell r="T10">
            <v>0</v>
          </cell>
          <cell r="U10">
            <v>26.86</v>
          </cell>
          <cell r="V10">
            <v>0</v>
          </cell>
          <cell r="W10">
            <v>0</v>
          </cell>
          <cell r="X10">
            <v>0</v>
          </cell>
          <cell r="Y10">
            <v>0.033</v>
          </cell>
          <cell r="Z10">
            <v>0</v>
          </cell>
          <cell r="AA10">
            <v>1.8599999999999999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4.45</v>
          </cell>
          <cell r="AH10">
            <v>76.76</v>
          </cell>
          <cell r="AI10">
            <v>0</v>
          </cell>
          <cell r="AJ10">
            <v>0</v>
          </cell>
          <cell r="AK10">
            <v>491.26</v>
          </cell>
          <cell r="AM10">
            <v>0</v>
          </cell>
          <cell r="AN10">
            <v>28.960000000000004</v>
          </cell>
          <cell r="AP10">
            <v>0.035</v>
          </cell>
          <cell r="AQ10">
            <v>11.31</v>
          </cell>
          <cell r="AR10">
            <v>0</v>
          </cell>
          <cell r="AS10">
            <v>0.081</v>
          </cell>
          <cell r="AT10">
            <v>1.54</v>
          </cell>
          <cell r="AU10">
            <v>2.1075</v>
          </cell>
          <cell r="AV10">
            <v>1.7000000000000002</v>
          </cell>
          <cell r="AW10">
            <v>21.18</v>
          </cell>
          <cell r="AX10">
            <v>0</v>
          </cell>
          <cell r="AY10">
            <v>172.81</v>
          </cell>
          <cell r="BA10">
            <v>21.13</v>
          </cell>
          <cell r="BB10">
            <v>1574.35</v>
          </cell>
          <cell r="BC10">
            <v>0</v>
          </cell>
          <cell r="BD10">
            <v>0</v>
          </cell>
          <cell r="BE10">
            <v>3471.04</v>
          </cell>
          <cell r="BF10">
            <v>394.986</v>
          </cell>
          <cell r="BG10">
            <v>0</v>
          </cell>
          <cell r="BH10">
            <v>0</v>
          </cell>
          <cell r="BJ10">
            <v>0</v>
          </cell>
          <cell r="BK10">
            <v>0</v>
          </cell>
          <cell r="BL10">
            <v>0</v>
          </cell>
          <cell r="BN10">
            <v>457.08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15.944999999999999</v>
          </cell>
          <cell r="L11">
            <v>26.105</v>
          </cell>
          <cell r="N11">
            <v>0</v>
          </cell>
          <cell r="P11">
            <v>0</v>
          </cell>
          <cell r="Q11">
            <v>92.824</v>
          </cell>
          <cell r="R11">
            <v>0.09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0.002</v>
          </cell>
          <cell r="Z11">
            <v>0</v>
          </cell>
          <cell r="AA11">
            <v>0.457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63.477999999999994</v>
          </cell>
          <cell r="AM11">
            <v>65.77</v>
          </cell>
          <cell r="AN11">
            <v>3.91</v>
          </cell>
          <cell r="AP11">
            <v>0.001</v>
          </cell>
          <cell r="AQ11">
            <v>0.996</v>
          </cell>
          <cell r="AR11">
            <v>0.025</v>
          </cell>
          <cell r="AS11">
            <v>0.13</v>
          </cell>
          <cell r="AT11">
            <v>0.276</v>
          </cell>
          <cell r="AU11">
            <v>0.161</v>
          </cell>
          <cell r="AV11">
            <v>0</v>
          </cell>
          <cell r="AW11">
            <v>2.6020000000000003</v>
          </cell>
          <cell r="AX11">
            <v>0.924</v>
          </cell>
          <cell r="AY11">
            <v>0</v>
          </cell>
          <cell r="BA11">
            <v>0</v>
          </cell>
          <cell r="BB11">
            <v>65.48</v>
          </cell>
          <cell r="BC11">
            <v>0</v>
          </cell>
          <cell r="BD11">
            <v>0</v>
          </cell>
          <cell r="BE11">
            <v>543.38</v>
          </cell>
          <cell r="BF11">
            <v>7.53</v>
          </cell>
          <cell r="BG11">
            <v>2.6</v>
          </cell>
          <cell r="BH11">
            <v>0</v>
          </cell>
          <cell r="BJ11">
            <v>37.800000000000004</v>
          </cell>
          <cell r="BK11">
            <v>0</v>
          </cell>
          <cell r="BL11">
            <v>0</v>
          </cell>
          <cell r="BN11">
            <v>28.810999999999996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7.699999999999999</v>
          </cell>
          <cell r="N12">
            <v>0</v>
          </cell>
          <cell r="P12">
            <v>0</v>
          </cell>
          <cell r="Q12">
            <v>21.825</v>
          </cell>
          <cell r="R12">
            <v>0.05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0.26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12.101999999999999</v>
          </cell>
          <cell r="AM12">
            <v>11.57</v>
          </cell>
          <cell r="AN12">
            <v>2.5600000000000005</v>
          </cell>
          <cell r="AP12">
            <v>0</v>
          </cell>
          <cell r="AQ12">
            <v>0.924</v>
          </cell>
          <cell r="AR12">
            <v>0.03</v>
          </cell>
          <cell r="AS12">
            <v>0.1</v>
          </cell>
          <cell r="AT12">
            <v>0.004</v>
          </cell>
          <cell r="AU12">
            <v>0</v>
          </cell>
          <cell r="AV12">
            <v>0</v>
          </cell>
          <cell r="AW12">
            <v>1.234</v>
          </cell>
          <cell r="AX12">
            <v>0.2695</v>
          </cell>
          <cell r="AY12">
            <v>0</v>
          </cell>
          <cell r="BA12">
            <v>0</v>
          </cell>
          <cell r="BB12">
            <v>113.62</v>
          </cell>
          <cell r="BC12">
            <v>0</v>
          </cell>
          <cell r="BD12">
            <v>0</v>
          </cell>
          <cell r="BE12">
            <v>274.89500000000004</v>
          </cell>
          <cell r="BF12">
            <v>22.46</v>
          </cell>
          <cell r="BG12">
            <v>0</v>
          </cell>
          <cell r="BH12">
            <v>0</v>
          </cell>
          <cell r="BJ12">
            <v>1.26</v>
          </cell>
          <cell r="BK12">
            <v>0</v>
          </cell>
          <cell r="BL12">
            <v>0</v>
          </cell>
          <cell r="BN12">
            <v>12.47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0.645</v>
          </cell>
          <cell r="L13">
            <v>9.892</v>
          </cell>
          <cell r="N13">
            <v>0</v>
          </cell>
          <cell r="P13">
            <v>0</v>
          </cell>
          <cell r="Q13">
            <v>27.149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0.14100000000000001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32.081</v>
          </cell>
          <cell r="AM13">
            <v>33.36</v>
          </cell>
          <cell r="AN13">
            <v>2.02</v>
          </cell>
          <cell r="AP13">
            <v>0</v>
          </cell>
          <cell r="AQ13">
            <v>1.6019999999999999</v>
          </cell>
          <cell r="AR13">
            <v>0</v>
          </cell>
          <cell r="AS13">
            <v>0.02</v>
          </cell>
          <cell r="AT13">
            <v>0.07</v>
          </cell>
          <cell r="AU13">
            <v>0</v>
          </cell>
          <cell r="AV13">
            <v>0</v>
          </cell>
          <cell r="AW13">
            <v>0.615</v>
          </cell>
          <cell r="AX13">
            <v>0.41200000000000003</v>
          </cell>
          <cell r="AY13">
            <v>0</v>
          </cell>
          <cell r="BA13">
            <v>0</v>
          </cell>
          <cell r="BB13">
            <v>7.279999999999999</v>
          </cell>
          <cell r="BC13">
            <v>0</v>
          </cell>
          <cell r="BD13">
            <v>0</v>
          </cell>
          <cell r="BE13">
            <v>263.51</v>
          </cell>
          <cell r="BF13">
            <v>4.24</v>
          </cell>
          <cell r="BG13">
            <v>0</v>
          </cell>
          <cell r="BH13">
            <v>0</v>
          </cell>
          <cell r="BJ13">
            <v>2.93</v>
          </cell>
          <cell r="BK13">
            <v>0</v>
          </cell>
          <cell r="BL13">
            <v>0</v>
          </cell>
          <cell r="BN13">
            <v>9.46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5.7940000000000005</v>
          </cell>
          <cell r="N14">
            <v>0</v>
          </cell>
          <cell r="P14">
            <v>0</v>
          </cell>
          <cell r="Q14">
            <v>24.845000000000002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0.30000000000000004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51.660000000000004</v>
          </cell>
          <cell r="AM14">
            <v>16.16</v>
          </cell>
          <cell r="AN14">
            <v>0</v>
          </cell>
          <cell r="AP14">
            <v>0</v>
          </cell>
          <cell r="AQ14">
            <v>0.792</v>
          </cell>
          <cell r="AR14">
            <v>0.02</v>
          </cell>
          <cell r="AS14">
            <v>0</v>
          </cell>
          <cell r="AT14">
            <v>0.168</v>
          </cell>
          <cell r="AU14">
            <v>0.02</v>
          </cell>
          <cell r="AV14">
            <v>0</v>
          </cell>
          <cell r="AW14">
            <v>0.3680000000000001</v>
          </cell>
          <cell r="AX14">
            <v>0.325</v>
          </cell>
          <cell r="AY14">
            <v>1.9</v>
          </cell>
          <cell r="BA14">
            <v>0</v>
          </cell>
          <cell r="BB14">
            <v>114.5</v>
          </cell>
          <cell r="BC14">
            <v>0</v>
          </cell>
          <cell r="BD14">
            <v>0</v>
          </cell>
          <cell r="BE14">
            <v>716.0949999999999</v>
          </cell>
          <cell r="BF14">
            <v>60.28</v>
          </cell>
          <cell r="BG14">
            <v>0</v>
          </cell>
          <cell r="BH14">
            <v>0</v>
          </cell>
          <cell r="BJ14">
            <v>14.82</v>
          </cell>
          <cell r="BK14">
            <v>0</v>
          </cell>
          <cell r="BL14">
            <v>0</v>
          </cell>
          <cell r="BN14">
            <v>29.400000000000002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12.898999999999997</v>
          </cell>
          <cell r="N15">
            <v>0</v>
          </cell>
          <cell r="P15">
            <v>0</v>
          </cell>
          <cell r="Q15">
            <v>39.855</v>
          </cell>
          <cell r="R15">
            <v>0.05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0.04</v>
          </cell>
          <cell r="Z15">
            <v>0</v>
          </cell>
          <cell r="AA15">
            <v>0.2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36.85</v>
          </cell>
          <cell r="AM15">
            <v>26.36</v>
          </cell>
          <cell r="AN15">
            <v>0</v>
          </cell>
          <cell r="AP15">
            <v>0</v>
          </cell>
          <cell r="AQ15">
            <v>0</v>
          </cell>
          <cell r="AR15">
            <v>0.1</v>
          </cell>
          <cell r="AS15">
            <v>0.1</v>
          </cell>
          <cell r="AT15">
            <v>0.20700000000000002</v>
          </cell>
          <cell r="AU15">
            <v>0.04</v>
          </cell>
          <cell r="AV15">
            <v>0.015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0.88</v>
          </cell>
          <cell r="BC15">
            <v>0</v>
          </cell>
          <cell r="BD15">
            <v>0</v>
          </cell>
          <cell r="BE15">
            <v>374.7699999999999</v>
          </cell>
          <cell r="BF15">
            <v>39</v>
          </cell>
          <cell r="BG15">
            <v>0</v>
          </cell>
          <cell r="BH15">
            <v>0</v>
          </cell>
          <cell r="BJ15">
            <v>0</v>
          </cell>
          <cell r="BK15">
            <v>0</v>
          </cell>
          <cell r="BL15">
            <v>0</v>
          </cell>
          <cell r="BN15">
            <v>35.629999999999995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1.9089999999999998</v>
          </cell>
          <cell r="N16">
            <v>0</v>
          </cell>
          <cell r="P16">
            <v>0</v>
          </cell>
          <cell r="Q16">
            <v>7.249999999999999</v>
          </cell>
          <cell r="R16">
            <v>0.09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0.19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5.177999999999999</v>
          </cell>
          <cell r="AM16">
            <v>4.93</v>
          </cell>
          <cell r="AN16">
            <v>0</v>
          </cell>
          <cell r="AP16">
            <v>0</v>
          </cell>
          <cell r="AQ16">
            <v>0.063</v>
          </cell>
          <cell r="AR16">
            <v>0</v>
          </cell>
          <cell r="AS16">
            <v>0</v>
          </cell>
          <cell r="AT16">
            <v>0.013999999999999999</v>
          </cell>
          <cell r="AU16">
            <v>0</v>
          </cell>
          <cell r="AV16">
            <v>0.075</v>
          </cell>
          <cell r="AW16">
            <v>0</v>
          </cell>
          <cell r="AX16">
            <v>0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46.035000000000004</v>
          </cell>
          <cell r="BF16">
            <v>4.34</v>
          </cell>
          <cell r="BG16">
            <v>0</v>
          </cell>
          <cell r="BH16">
            <v>0</v>
          </cell>
          <cell r="BJ16">
            <v>0</v>
          </cell>
          <cell r="BK16">
            <v>0</v>
          </cell>
          <cell r="BL16">
            <v>0</v>
          </cell>
          <cell r="BN16">
            <v>2.56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82.06</v>
          </cell>
          <cell r="N17">
            <v>0</v>
          </cell>
          <cell r="P17">
            <v>0</v>
          </cell>
          <cell r="Q17">
            <v>152.35</v>
          </cell>
          <cell r="R17">
            <v>0.08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0.027999999999999997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187.44</v>
          </cell>
          <cell r="AM17">
            <v>138.94</v>
          </cell>
          <cell r="AN17">
            <v>0</v>
          </cell>
          <cell r="AP17">
            <v>0</v>
          </cell>
          <cell r="AQ17">
            <v>2.182</v>
          </cell>
          <cell r="AR17">
            <v>0.01</v>
          </cell>
          <cell r="AS17">
            <v>0.18</v>
          </cell>
          <cell r="AT17">
            <v>0.17200000000000001</v>
          </cell>
          <cell r="AU17">
            <v>0.01</v>
          </cell>
          <cell r="AV17">
            <v>0.19</v>
          </cell>
          <cell r="AW17">
            <v>0.339</v>
          </cell>
          <cell r="AX17">
            <v>0.379</v>
          </cell>
          <cell r="AY17">
            <v>0</v>
          </cell>
          <cell r="BA17">
            <v>0</v>
          </cell>
          <cell r="BB17">
            <v>216.06</v>
          </cell>
          <cell r="BC17">
            <v>0</v>
          </cell>
          <cell r="BD17">
            <v>0</v>
          </cell>
          <cell r="BE17">
            <v>657.56</v>
          </cell>
          <cell r="BF17">
            <v>91.4</v>
          </cell>
          <cell r="BG17">
            <v>7.539999999999999</v>
          </cell>
          <cell r="BH17">
            <v>0</v>
          </cell>
          <cell r="BJ17">
            <v>34.61</v>
          </cell>
          <cell r="BK17">
            <v>0</v>
          </cell>
          <cell r="BL17">
            <v>0</v>
          </cell>
          <cell r="BN17">
            <v>106.33999999999999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1.3450000000000002</v>
          </cell>
          <cell r="N18">
            <v>0</v>
          </cell>
          <cell r="P18">
            <v>0</v>
          </cell>
          <cell r="Q18">
            <v>0.8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0.19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4.112</v>
          </cell>
          <cell r="AM18">
            <v>3.2900000000000005</v>
          </cell>
          <cell r="AN18">
            <v>0</v>
          </cell>
          <cell r="AP18">
            <v>0</v>
          </cell>
          <cell r="AQ18">
            <v>0</v>
          </cell>
          <cell r="AR18">
            <v>0.01</v>
          </cell>
          <cell r="AS18">
            <v>0.04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0.02</v>
          </cell>
          <cell r="BC18">
            <v>0</v>
          </cell>
          <cell r="BD18">
            <v>0</v>
          </cell>
          <cell r="BE18">
            <v>47.43000000000001</v>
          </cell>
          <cell r="BF18">
            <v>4.72</v>
          </cell>
          <cell r="BG18">
            <v>0</v>
          </cell>
          <cell r="BH18">
            <v>0</v>
          </cell>
          <cell r="BJ18">
            <v>0</v>
          </cell>
          <cell r="BK18">
            <v>0</v>
          </cell>
          <cell r="BL18">
            <v>0</v>
          </cell>
          <cell r="BN18">
            <v>5.4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0.46</v>
          </cell>
          <cell r="L19">
            <v>8.642</v>
          </cell>
          <cell r="N19">
            <v>0</v>
          </cell>
          <cell r="P19">
            <v>0</v>
          </cell>
          <cell r="Q19">
            <v>19.593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22.462</v>
          </cell>
          <cell r="AM19">
            <v>25.57</v>
          </cell>
          <cell r="AN19">
            <v>2.01</v>
          </cell>
          <cell r="AP19">
            <v>0</v>
          </cell>
          <cell r="AQ19">
            <v>0.661</v>
          </cell>
          <cell r="AR19">
            <v>0</v>
          </cell>
          <cell r="AS19">
            <v>0</v>
          </cell>
          <cell r="AT19">
            <v>0.07</v>
          </cell>
          <cell r="AU19">
            <v>0</v>
          </cell>
          <cell r="AV19">
            <v>0</v>
          </cell>
          <cell r="AW19">
            <v>0.6649999999999999</v>
          </cell>
          <cell r="AX19">
            <v>0.068</v>
          </cell>
          <cell r="AY19">
            <v>0</v>
          </cell>
          <cell r="BA19">
            <v>0</v>
          </cell>
          <cell r="BB19">
            <v>9.05</v>
          </cell>
          <cell r="BC19">
            <v>0</v>
          </cell>
          <cell r="BD19">
            <v>0</v>
          </cell>
          <cell r="BE19">
            <v>224.94000000000003</v>
          </cell>
          <cell r="BF19">
            <v>8.56</v>
          </cell>
          <cell r="BG19">
            <v>0</v>
          </cell>
          <cell r="BH19">
            <v>0</v>
          </cell>
          <cell r="BJ19">
            <v>2.93</v>
          </cell>
          <cell r="BK19">
            <v>0</v>
          </cell>
          <cell r="BL19">
            <v>0</v>
          </cell>
          <cell r="BN19">
            <v>10.33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34.18</v>
          </cell>
          <cell r="L20">
            <v>148.215</v>
          </cell>
          <cell r="N20">
            <v>0</v>
          </cell>
          <cell r="P20">
            <v>0</v>
          </cell>
          <cell r="Q20">
            <v>265.29</v>
          </cell>
          <cell r="R20">
            <v>0.02</v>
          </cell>
          <cell r="S20">
            <v>0</v>
          </cell>
          <cell r="T20">
            <v>0</v>
          </cell>
          <cell r="U20">
            <v>6.54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0.38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315.849</v>
          </cell>
          <cell r="AM20">
            <v>277.36</v>
          </cell>
          <cell r="AN20">
            <v>34.43000000000001</v>
          </cell>
          <cell r="AP20">
            <v>0</v>
          </cell>
          <cell r="AQ20">
            <v>5.341000000000001</v>
          </cell>
          <cell r="AR20">
            <v>0</v>
          </cell>
          <cell r="AS20">
            <v>0.01</v>
          </cell>
          <cell r="AT20">
            <v>0.7430000000000001</v>
          </cell>
          <cell r="AU20">
            <v>0.06</v>
          </cell>
          <cell r="AV20">
            <v>1.24</v>
          </cell>
          <cell r="AW20">
            <v>5.266500000000001</v>
          </cell>
          <cell r="AX20">
            <v>7.405</v>
          </cell>
          <cell r="AY20">
            <v>102</v>
          </cell>
          <cell r="BA20">
            <v>38.199999999999996</v>
          </cell>
          <cell r="BB20">
            <v>346.14000000000004</v>
          </cell>
          <cell r="BC20">
            <v>0</v>
          </cell>
          <cell r="BD20">
            <v>0</v>
          </cell>
          <cell r="BE20">
            <v>1150.47</v>
          </cell>
          <cell r="BF20">
            <v>221.51999999999998</v>
          </cell>
          <cell r="BG20">
            <v>24.36</v>
          </cell>
          <cell r="BH20">
            <v>0</v>
          </cell>
          <cell r="BJ20">
            <v>29.979999999999997</v>
          </cell>
          <cell r="BK20">
            <v>0</v>
          </cell>
          <cell r="BL20">
            <v>0</v>
          </cell>
          <cell r="BN20">
            <v>197.56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9.347</v>
          </cell>
          <cell r="N21">
            <v>0</v>
          </cell>
          <cell r="P21">
            <v>0</v>
          </cell>
          <cell r="Q21">
            <v>17.3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0.115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26.59</v>
          </cell>
          <cell r="AM21">
            <v>10.875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0.036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0.46</v>
          </cell>
          <cell r="BB21">
            <v>1.8599999999999999</v>
          </cell>
          <cell r="BC21">
            <v>0</v>
          </cell>
          <cell r="BD21">
            <v>0</v>
          </cell>
          <cell r="BE21">
            <v>46.78</v>
          </cell>
          <cell r="BF21">
            <v>3.31</v>
          </cell>
          <cell r="BG21">
            <v>0</v>
          </cell>
          <cell r="BH21">
            <v>0</v>
          </cell>
          <cell r="BJ21">
            <v>0</v>
          </cell>
          <cell r="BK21">
            <v>0</v>
          </cell>
          <cell r="BL21">
            <v>0</v>
          </cell>
          <cell r="BN21">
            <v>10.74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0.675</v>
          </cell>
          <cell r="L22">
            <v>10.62</v>
          </cell>
          <cell r="N22">
            <v>0</v>
          </cell>
          <cell r="P22">
            <v>0</v>
          </cell>
          <cell r="Q22">
            <v>32.267</v>
          </cell>
          <cell r="R22">
            <v>0.01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0.127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25.543</v>
          </cell>
          <cell r="AM22">
            <v>38.870000000000005</v>
          </cell>
          <cell r="AN22">
            <v>0</v>
          </cell>
          <cell r="AP22">
            <v>0.001</v>
          </cell>
          <cell r="AQ22">
            <v>0.385</v>
          </cell>
          <cell r="AR22">
            <v>0.01</v>
          </cell>
          <cell r="AS22">
            <v>0</v>
          </cell>
          <cell r="AT22">
            <v>0.01</v>
          </cell>
          <cell r="AU22">
            <v>0.076</v>
          </cell>
          <cell r="AV22">
            <v>0</v>
          </cell>
          <cell r="AW22">
            <v>0.401</v>
          </cell>
          <cell r="AX22">
            <v>0.506</v>
          </cell>
          <cell r="AY22">
            <v>0</v>
          </cell>
          <cell r="BA22">
            <v>0</v>
          </cell>
          <cell r="BB22">
            <v>11.64</v>
          </cell>
          <cell r="BC22">
            <v>0</v>
          </cell>
          <cell r="BD22">
            <v>0</v>
          </cell>
          <cell r="BE22">
            <v>256.93</v>
          </cell>
          <cell r="BF22">
            <v>4.42</v>
          </cell>
          <cell r="BG22">
            <v>3.08</v>
          </cell>
          <cell r="BH22">
            <v>0</v>
          </cell>
          <cell r="BJ22">
            <v>3.2800000000000002</v>
          </cell>
          <cell r="BK22">
            <v>0</v>
          </cell>
          <cell r="BL22">
            <v>0</v>
          </cell>
          <cell r="BN22">
            <v>19.97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27.379999999999995</v>
          </cell>
          <cell r="N23">
            <v>0</v>
          </cell>
          <cell r="P23">
            <v>0</v>
          </cell>
          <cell r="Q23">
            <v>47.79</v>
          </cell>
          <cell r="R23">
            <v>0.01</v>
          </cell>
          <cell r="S23">
            <v>0</v>
          </cell>
          <cell r="T23">
            <v>0</v>
          </cell>
          <cell r="U23">
            <v>0.9400000000000001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1.32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43.26</v>
          </cell>
          <cell r="AM23">
            <v>29.126</v>
          </cell>
          <cell r="AN23">
            <v>0</v>
          </cell>
          <cell r="AP23">
            <v>0</v>
          </cell>
          <cell r="AQ23">
            <v>2.1310000000000002</v>
          </cell>
          <cell r="AR23">
            <v>0</v>
          </cell>
          <cell r="AS23">
            <v>0</v>
          </cell>
          <cell r="AT23">
            <v>0.08</v>
          </cell>
          <cell r="AU23">
            <v>0.06</v>
          </cell>
          <cell r="AV23">
            <v>0.073</v>
          </cell>
          <cell r="AW23">
            <v>2.6759999999999997</v>
          </cell>
          <cell r="AX23">
            <v>0</v>
          </cell>
          <cell r="AY23">
            <v>7.300000000000001</v>
          </cell>
          <cell r="BA23">
            <v>0.32</v>
          </cell>
          <cell r="BB23">
            <v>8.549999999999999</v>
          </cell>
          <cell r="BC23">
            <v>0</v>
          </cell>
          <cell r="BD23">
            <v>0</v>
          </cell>
          <cell r="BE23">
            <v>150.31</v>
          </cell>
          <cell r="BF23">
            <v>25.369999999999997</v>
          </cell>
          <cell r="BG23">
            <v>0</v>
          </cell>
          <cell r="BH23">
            <v>0</v>
          </cell>
          <cell r="BJ23">
            <v>3.4</v>
          </cell>
          <cell r="BK23">
            <v>0</v>
          </cell>
          <cell r="BL23">
            <v>0</v>
          </cell>
          <cell r="BN23">
            <v>8.74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5.095</v>
          </cell>
          <cell r="N24">
            <v>0</v>
          </cell>
          <cell r="P24">
            <v>0</v>
          </cell>
          <cell r="Q24">
            <v>16.44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15.475999999999997</v>
          </cell>
          <cell r="AM24">
            <v>12.83</v>
          </cell>
          <cell r="AN24">
            <v>0</v>
          </cell>
          <cell r="AP24">
            <v>0</v>
          </cell>
          <cell r="AQ24">
            <v>0.079</v>
          </cell>
          <cell r="AR24">
            <v>0.015</v>
          </cell>
          <cell r="AS24">
            <v>0</v>
          </cell>
          <cell r="AT24">
            <v>0.062000000000000006</v>
          </cell>
          <cell r="AU24">
            <v>0</v>
          </cell>
          <cell r="AV24">
            <v>0.01</v>
          </cell>
          <cell r="AW24">
            <v>0.136</v>
          </cell>
          <cell r="AX24">
            <v>0.16299999999999998</v>
          </cell>
          <cell r="AY24">
            <v>0</v>
          </cell>
          <cell r="BA24">
            <v>0</v>
          </cell>
          <cell r="BB24">
            <v>0.12</v>
          </cell>
          <cell r="BC24">
            <v>0</v>
          </cell>
          <cell r="BD24">
            <v>0</v>
          </cell>
          <cell r="BE24">
            <v>158.91000000000003</v>
          </cell>
          <cell r="BF24">
            <v>8.92</v>
          </cell>
          <cell r="BG24">
            <v>0</v>
          </cell>
          <cell r="BH24">
            <v>0</v>
          </cell>
          <cell r="BJ24">
            <v>0</v>
          </cell>
          <cell r="BK24">
            <v>0</v>
          </cell>
          <cell r="BL24">
            <v>0</v>
          </cell>
          <cell r="BN24">
            <v>7.19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62.02000000000001</v>
          </cell>
          <cell r="L25">
            <v>68.00499999999998</v>
          </cell>
          <cell r="N25">
            <v>0</v>
          </cell>
          <cell r="P25">
            <v>13.2</v>
          </cell>
          <cell r="Q25">
            <v>224.10999999999999</v>
          </cell>
          <cell r="R25">
            <v>0</v>
          </cell>
          <cell r="S25">
            <v>0</v>
          </cell>
          <cell r="T25">
            <v>0</v>
          </cell>
          <cell r="U25">
            <v>18.46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119.78</v>
          </cell>
          <cell r="AM25">
            <v>58.59</v>
          </cell>
          <cell r="AN25">
            <v>16.47</v>
          </cell>
          <cell r="AP25">
            <v>1.498</v>
          </cell>
          <cell r="AQ25">
            <v>13.452</v>
          </cell>
          <cell r="AR25">
            <v>0</v>
          </cell>
          <cell r="AS25">
            <v>0</v>
          </cell>
          <cell r="AT25">
            <v>0.4</v>
          </cell>
          <cell r="AU25">
            <v>0</v>
          </cell>
          <cell r="AV25">
            <v>0</v>
          </cell>
          <cell r="AW25">
            <v>21.445</v>
          </cell>
          <cell r="AX25">
            <v>10.781</v>
          </cell>
          <cell r="AY25">
            <v>231.26</v>
          </cell>
          <cell r="BA25">
            <v>30.82</v>
          </cell>
          <cell r="BB25">
            <v>256.95</v>
          </cell>
          <cell r="BC25">
            <v>0</v>
          </cell>
          <cell r="BD25">
            <v>0</v>
          </cell>
          <cell r="BE25">
            <v>2461.2300000000005</v>
          </cell>
          <cell r="BF25">
            <v>46.01</v>
          </cell>
          <cell r="BG25">
            <v>7.470000000000001</v>
          </cell>
          <cell r="BH25">
            <v>0.7000000000000001</v>
          </cell>
          <cell r="BJ25">
            <v>11.98</v>
          </cell>
          <cell r="BK25">
            <v>0</v>
          </cell>
          <cell r="BL25">
            <v>0</v>
          </cell>
          <cell r="BN25">
            <v>224.15999999999997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17.015</v>
          </cell>
          <cell r="N26">
            <v>0</v>
          </cell>
          <cell r="P26">
            <v>0</v>
          </cell>
          <cell r="Q26">
            <v>45.105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32.63</v>
          </cell>
          <cell r="AM26">
            <v>30.72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0.041999999999999996</v>
          </cell>
          <cell r="AU26">
            <v>0</v>
          </cell>
          <cell r="AV26">
            <v>0.02</v>
          </cell>
          <cell r="AW26">
            <v>0</v>
          </cell>
          <cell r="AX26">
            <v>0</v>
          </cell>
          <cell r="AY26">
            <v>12.179999999999998</v>
          </cell>
          <cell r="BA26">
            <v>0</v>
          </cell>
          <cell r="BB26">
            <v>54.099999999999994</v>
          </cell>
          <cell r="BC26">
            <v>0</v>
          </cell>
          <cell r="BD26">
            <v>0</v>
          </cell>
          <cell r="BE26">
            <v>146.975</v>
          </cell>
          <cell r="BF26">
            <v>8</v>
          </cell>
          <cell r="BG26">
            <v>0</v>
          </cell>
          <cell r="BH26">
            <v>0</v>
          </cell>
          <cell r="BJ26">
            <v>0</v>
          </cell>
          <cell r="BK26">
            <v>0</v>
          </cell>
          <cell r="BL26">
            <v>0</v>
          </cell>
          <cell r="BN26">
            <v>20.66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3.9499999999999997</v>
          </cell>
          <cell r="N27">
            <v>0</v>
          </cell>
          <cell r="P27">
            <v>0</v>
          </cell>
          <cell r="Q27">
            <v>10.513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14.397999999999998</v>
          </cell>
          <cell r="AM27">
            <v>4.73</v>
          </cell>
          <cell r="AN27">
            <v>0</v>
          </cell>
          <cell r="AP27">
            <v>0</v>
          </cell>
          <cell r="AQ27">
            <v>0.7209999999999999</v>
          </cell>
          <cell r="AR27">
            <v>0.11</v>
          </cell>
          <cell r="AS27">
            <v>0.18</v>
          </cell>
          <cell r="AT27">
            <v>0.036</v>
          </cell>
          <cell r="AU27">
            <v>0</v>
          </cell>
          <cell r="AV27">
            <v>0.04</v>
          </cell>
          <cell r="AW27">
            <v>1.4889999999999999</v>
          </cell>
          <cell r="AX27">
            <v>0.5680000000000002</v>
          </cell>
          <cell r="AY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135.94</v>
          </cell>
          <cell r="BF27">
            <v>9.11</v>
          </cell>
          <cell r="BG27">
            <v>0</v>
          </cell>
          <cell r="BH27">
            <v>0</v>
          </cell>
          <cell r="BJ27">
            <v>0</v>
          </cell>
          <cell r="BK27">
            <v>0</v>
          </cell>
          <cell r="BL27">
            <v>0</v>
          </cell>
          <cell r="BN27">
            <v>25.799999999999997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4.691000000000001</v>
          </cell>
          <cell r="N28">
            <v>0</v>
          </cell>
          <cell r="P28">
            <v>0</v>
          </cell>
          <cell r="Q28">
            <v>15.92</v>
          </cell>
          <cell r="R28">
            <v>0.005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0.16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12.129999999999999</v>
          </cell>
          <cell r="AM28">
            <v>15.16</v>
          </cell>
          <cell r="AN28">
            <v>0</v>
          </cell>
          <cell r="AP28">
            <v>0</v>
          </cell>
          <cell r="AQ28">
            <v>0.7030000000000002</v>
          </cell>
          <cell r="AR28">
            <v>0.15</v>
          </cell>
          <cell r="AS28">
            <v>0</v>
          </cell>
          <cell r="AT28">
            <v>0.037</v>
          </cell>
          <cell r="AU28">
            <v>0</v>
          </cell>
          <cell r="AV28">
            <v>0</v>
          </cell>
          <cell r="AW28">
            <v>1.859</v>
          </cell>
          <cell r="AX28">
            <v>0.17700000000000002</v>
          </cell>
          <cell r="AY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129.26</v>
          </cell>
          <cell r="BF28">
            <v>13.34</v>
          </cell>
          <cell r="BG28">
            <v>0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N28">
            <v>0.96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15.055000000000001</v>
          </cell>
          <cell r="N29">
            <v>0</v>
          </cell>
          <cell r="P29">
            <v>0</v>
          </cell>
          <cell r="Q29">
            <v>34.284</v>
          </cell>
          <cell r="R29">
            <v>0.1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0.38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40.199999999999996</v>
          </cell>
          <cell r="AM29">
            <v>34.66</v>
          </cell>
          <cell r="AN29">
            <v>2.12</v>
          </cell>
          <cell r="AP29">
            <v>0</v>
          </cell>
          <cell r="AQ29">
            <v>1.681</v>
          </cell>
          <cell r="AR29">
            <v>0.001</v>
          </cell>
          <cell r="AS29">
            <v>0.05</v>
          </cell>
          <cell r="AT29">
            <v>0.05800000000000001</v>
          </cell>
          <cell r="AU29">
            <v>0</v>
          </cell>
          <cell r="AV29">
            <v>0.18</v>
          </cell>
          <cell r="AW29">
            <v>0</v>
          </cell>
          <cell r="AX29">
            <v>0</v>
          </cell>
          <cell r="AY29">
            <v>0</v>
          </cell>
          <cell r="BA29">
            <v>0</v>
          </cell>
          <cell r="BB29">
            <v>89.64</v>
          </cell>
          <cell r="BC29">
            <v>0</v>
          </cell>
          <cell r="BD29">
            <v>0</v>
          </cell>
          <cell r="BE29">
            <v>149.39</v>
          </cell>
          <cell r="BF29">
            <v>11.16</v>
          </cell>
          <cell r="BG29">
            <v>0</v>
          </cell>
          <cell r="BH29">
            <v>0</v>
          </cell>
          <cell r="BJ29">
            <v>0</v>
          </cell>
          <cell r="BK29">
            <v>0</v>
          </cell>
          <cell r="BL29">
            <v>0</v>
          </cell>
          <cell r="BN29">
            <v>19.240000000000002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0.31</v>
          </cell>
          <cell r="L30">
            <v>3.21</v>
          </cell>
          <cell r="N30">
            <v>0</v>
          </cell>
          <cell r="P30">
            <v>0</v>
          </cell>
          <cell r="Q30">
            <v>14.319999999999999</v>
          </cell>
          <cell r="R30">
            <v>0.05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0.008</v>
          </cell>
          <cell r="Z30">
            <v>0</v>
          </cell>
          <cell r="AA30">
            <v>0.116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10.16</v>
          </cell>
          <cell r="AM30">
            <v>16.76</v>
          </cell>
          <cell r="AN30">
            <v>0</v>
          </cell>
          <cell r="AP30">
            <v>0.01</v>
          </cell>
          <cell r="AQ30">
            <v>0</v>
          </cell>
          <cell r="AR30">
            <v>0.01</v>
          </cell>
          <cell r="AS30">
            <v>0.01</v>
          </cell>
          <cell r="AT30">
            <v>0.025</v>
          </cell>
          <cell r="AU30">
            <v>0.024</v>
          </cell>
          <cell r="AV30">
            <v>0</v>
          </cell>
          <cell r="AW30">
            <v>0</v>
          </cell>
          <cell r="AX30">
            <v>0.256</v>
          </cell>
          <cell r="AY30">
            <v>0</v>
          </cell>
          <cell r="BA30">
            <v>0</v>
          </cell>
          <cell r="BB30">
            <v>3.75</v>
          </cell>
          <cell r="BC30">
            <v>0</v>
          </cell>
          <cell r="BD30">
            <v>0</v>
          </cell>
          <cell r="BE30">
            <v>168.17</v>
          </cell>
          <cell r="BF30">
            <v>2.6</v>
          </cell>
          <cell r="BG30">
            <v>0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22.27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52.182</v>
          </cell>
          <cell r="N31">
            <v>0</v>
          </cell>
          <cell r="P31">
            <v>0</v>
          </cell>
          <cell r="Q31">
            <v>105.46000000000001</v>
          </cell>
          <cell r="R31">
            <v>0.03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0.10300000000000001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156.599</v>
          </cell>
          <cell r="AM31">
            <v>152.20000000000002</v>
          </cell>
          <cell r="AN31">
            <v>12.209999999999999</v>
          </cell>
          <cell r="AP31">
            <v>0</v>
          </cell>
          <cell r="AQ31">
            <v>0.3875</v>
          </cell>
          <cell r="AR31">
            <v>0.06</v>
          </cell>
          <cell r="AS31">
            <v>0.25</v>
          </cell>
          <cell r="AT31">
            <v>0.43500000000000005</v>
          </cell>
          <cell r="AU31">
            <v>0.1</v>
          </cell>
          <cell r="AV31">
            <v>0.2</v>
          </cell>
          <cell r="AW31">
            <v>0.771</v>
          </cell>
          <cell r="AX31">
            <v>1.0045000000000002</v>
          </cell>
          <cell r="AY31">
            <v>0</v>
          </cell>
          <cell r="BA31">
            <v>0</v>
          </cell>
          <cell r="BB31">
            <v>216.87</v>
          </cell>
          <cell r="BC31">
            <v>0</v>
          </cell>
          <cell r="BD31">
            <v>0</v>
          </cell>
          <cell r="BE31">
            <v>1009.1550000000001</v>
          </cell>
          <cell r="BF31">
            <v>38.62</v>
          </cell>
          <cell r="BG31">
            <v>20.8</v>
          </cell>
          <cell r="BH31">
            <v>0</v>
          </cell>
          <cell r="BJ31">
            <v>27.069999999999997</v>
          </cell>
          <cell r="BK31">
            <v>0</v>
          </cell>
          <cell r="BL31">
            <v>0</v>
          </cell>
          <cell r="BN31">
            <v>77.16000000000001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34.488</v>
          </cell>
          <cell r="L32">
            <v>7.751000000000001</v>
          </cell>
          <cell r="N32">
            <v>0</v>
          </cell>
          <cell r="P32">
            <v>7.06</v>
          </cell>
          <cell r="Q32">
            <v>20.47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26.967000000000002</v>
          </cell>
          <cell r="AM32">
            <v>12.98</v>
          </cell>
          <cell r="AN32">
            <v>0</v>
          </cell>
          <cell r="AP32">
            <v>0</v>
          </cell>
          <cell r="AQ32">
            <v>1.175</v>
          </cell>
          <cell r="AR32">
            <v>0</v>
          </cell>
          <cell r="AS32">
            <v>0</v>
          </cell>
          <cell r="AT32">
            <v>0.126</v>
          </cell>
          <cell r="AU32">
            <v>0.12495</v>
          </cell>
          <cell r="AV32">
            <v>0</v>
          </cell>
          <cell r="AW32">
            <v>3.25</v>
          </cell>
          <cell r="AX32">
            <v>0</v>
          </cell>
          <cell r="AY32">
            <v>0.42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202.11</v>
          </cell>
          <cell r="BF32">
            <v>4.42</v>
          </cell>
          <cell r="BG32">
            <v>0</v>
          </cell>
          <cell r="BH32">
            <v>0</v>
          </cell>
          <cell r="BJ32">
            <v>30.859999999999996</v>
          </cell>
          <cell r="BK32">
            <v>0</v>
          </cell>
          <cell r="BL32">
            <v>0</v>
          </cell>
          <cell r="BN32">
            <v>0.2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9.828</v>
          </cell>
          <cell r="N33">
            <v>0</v>
          </cell>
          <cell r="P33">
            <v>0</v>
          </cell>
          <cell r="Q33">
            <v>31.959999999999997</v>
          </cell>
          <cell r="R33">
            <v>0.08</v>
          </cell>
          <cell r="S33">
            <v>0</v>
          </cell>
          <cell r="T33">
            <v>0</v>
          </cell>
          <cell r="U33">
            <v>3.84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0.315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30.009999999999998</v>
          </cell>
          <cell r="AM33">
            <v>21.66</v>
          </cell>
          <cell r="AN33">
            <v>0</v>
          </cell>
          <cell r="AP33">
            <v>0</v>
          </cell>
          <cell r="AQ33">
            <v>4.09</v>
          </cell>
          <cell r="AR33">
            <v>0</v>
          </cell>
          <cell r="AS33">
            <v>0</v>
          </cell>
          <cell r="AT33">
            <v>0.013999999999999999</v>
          </cell>
          <cell r="AU33">
            <v>0</v>
          </cell>
          <cell r="AV33">
            <v>0.06</v>
          </cell>
          <cell r="AW33">
            <v>0</v>
          </cell>
          <cell r="AX33">
            <v>0.03</v>
          </cell>
          <cell r="AY33">
            <v>0</v>
          </cell>
          <cell r="BA33">
            <v>0</v>
          </cell>
          <cell r="BB33">
            <v>5.16</v>
          </cell>
          <cell r="BC33">
            <v>0</v>
          </cell>
          <cell r="BD33">
            <v>0</v>
          </cell>
          <cell r="BE33">
            <v>572.105</v>
          </cell>
          <cell r="BF33">
            <v>25.78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N33">
            <v>111.08000000000001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0.31</v>
          </cell>
          <cell r="L34">
            <v>9.47</v>
          </cell>
          <cell r="N34">
            <v>0</v>
          </cell>
          <cell r="P34">
            <v>0</v>
          </cell>
          <cell r="Q34">
            <v>24.086000000000002</v>
          </cell>
          <cell r="R34">
            <v>0.0301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0.001</v>
          </cell>
          <cell r="Z34">
            <v>0</v>
          </cell>
          <cell r="AA34">
            <v>0.048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21.225</v>
          </cell>
          <cell r="AM34">
            <v>28.52</v>
          </cell>
          <cell r="AN34">
            <v>2.1200000000000006</v>
          </cell>
          <cell r="AP34">
            <v>0</v>
          </cell>
          <cell r="AQ34">
            <v>1.494</v>
          </cell>
          <cell r="AR34">
            <v>0</v>
          </cell>
          <cell r="AS34">
            <v>0.0613</v>
          </cell>
          <cell r="AT34">
            <v>0.07</v>
          </cell>
          <cell r="AU34">
            <v>0.001</v>
          </cell>
          <cell r="AV34">
            <v>0</v>
          </cell>
          <cell r="AW34">
            <v>0.9890000000000002</v>
          </cell>
          <cell r="AX34">
            <v>0.14880000000000002</v>
          </cell>
          <cell r="AY34">
            <v>0</v>
          </cell>
          <cell r="BA34">
            <v>0</v>
          </cell>
          <cell r="BB34">
            <v>12.209999999999999</v>
          </cell>
          <cell r="BC34">
            <v>0</v>
          </cell>
          <cell r="BD34">
            <v>0</v>
          </cell>
          <cell r="BE34">
            <v>221.04000000000005</v>
          </cell>
          <cell r="BF34">
            <v>5.52</v>
          </cell>
          <cell r="BG34">
            <v>1.52</v>
          </cell>
          <cell r="BH34">
            <v>0</v>
          </cell>
          <cell r="BJ34">
            <v>2.93</v>
          </cell>
          <cell r="BK34">
            <v>0</v>
          </cell>
          <cell r="BL34">
            <v>0</v>
          </cell>
          <cell r="BN34">
            <v>5.74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0.26</v>
          </cell>
          <cell r="L35">
            <v>9.274000000000001</v>
          </cell>
          <cell r="N35">
            <v>0</v>
          </cell>
          <cell r="P35">
            <v>0</v>
          </cell>
          <cell r="Q35">
            <v>18.509999999999998</v>
          </cell>
          <cell r="R35">
            <v>0.027000000000000003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0.025999999999999995</v>
          </cell>
          <cell r="Z35">
            <v>0</v>
          </cell>
          <cell r="AA35">
            <v>0.062000000000000006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25.157999999999998</v>
          </cell>
          <cell r="AM35">
            <v>17.33</v>
          </cell>
          <cell r="AN35">
            <v>0</v>
          </cell>
          <cell r="AP35">
            <v>0.001</v>
          </cell>
          <cell r="AQ35">
            <v>0.1</v>
          </cell>
          <cell r="AR35">
            <v>0.007</v>
          </cell>
          <cell r="AS35">
            <v>0.003</v>
          </cell>
          <cell r="AT35">
            <v>0.063</v>
          </cell>
          <cell r="AU35">
            <v>0.069</v>
          </cell>
          <cell r="AV35">
            <v>0</v>
          </cell>
          <cell r="AW35">
            <v>0.273</v>
          </cell>
          <cell r="AX35">
            <v>0.458</v>
          </cell>
          <cell r="AY35">
            <v>0</v>
          </cell>
          <cell r="BA35">
            <v>0</v>
          </cell>
          <cell r="BB35">
            <v>3.54</v>
          </cell>
          <cell r="BC35">
            <v>0</v>
          </cell>
          <cell r="BD35">
            <v>0</v>
          </cell>
          <cell r="BE35">
            <v>177.3</v>
          </cell>
          <cell r="BF35">
            <v>2.32</v>
          </cell>
          <cell r="BG35">
            <v>0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N35">
            <v>0.9500000000000001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1.822</v>
          </cell>
          <cell r="N36">
            <v>0</v>
          </cell>
          <cell r="P36">
            <v>0</v>
          </cell>
          <cell r="Q36">
            <v>6.28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0.08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5.322999999999999</v>
          </cell>
          <cell r="AM36">
            <v>3.6899999999999995</v>
          </cell>
          <cell r="AN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BA36">
            <v>0</v>
          </cell>
          <cell r="BB36">
            <v>0.8200000000000001</v>
          </cell>
          <cell r="BC36">
            <v>0</v>
          </cell>
          <cell r="BD36">
            <v>0</v>
          </cell>
          <cell r="BE36">
            <v>78.315</v>
          </cell>
          <cell r="BF36">
            <v>6.5600000000000005</v>
          </cell>
          <cell r="BG36">
            <v>0</v>
          </cell>
          <cell r="BH36">
            <v>0</v>
          </cell>
          <cell r="BJ36">
            <v>0</v>
          </cell>
          <cell r="BK36">
            <v>0</v>
          </cell>
          <cell r="BL36">
            <v>0</v>
          </cell>
          <cell r="BN36">
            <v>2.8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5.294</v>
          </cell>
          <cell r="L37">
            <v>17.134</v>
          </cell>
          <cell r="N37">
            <v>0</v>
          </cell>
          <cell r="P37">
            <v>0</v>
          </cell>
          <cell r="Q37">
            <v>34.88</v>
          </cell>
          <cell r="R37">
            <v>0.021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0.006</v>
          </cell>
          <cell r="Z37">
            <v>0</v>
          </cell>
          <cell r="AA37">
            <v>0.035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30.32</v>
          </cell>
          <cell r="AM37">
            <v>44.800000000000004</v>
          </cell>
          <cell r="AN37">
            <v>2.8300000000000005</v>
          </cell>
          <cell r="AP37">
            <v>0.001</v>
          </cell>
          <cell r="AQ37">
            <v>1.0959999999999999</v>
          </cell>
          <cell r="AR37">
            <v>0</v>
          </cell>
          <cell r="AS37">
            <v>0</v>
          </cell>
          <cell r="AT37">
            <v>0.106</v>
          </cell>
          <cell r="AU37">
            <v>0.012</v>
          </cell>
          <cell r="AV37">
            <v>0</v>
          </cell>
          <cell r="AW37">
            <v>1.5439999999999998</v>
          </cell>
          <cell r="AX37">
            <v>0.997</v>
          </cell>
          <cell r="AY37">
            <v>0</v>
          </cell>
          <cell r="BA37">
            <v>0</v>
          </cell>
          <cell r="BB37">
            <v>8.290000000000001</v>
          </cell>
          <cell r="BC37">
            <v>0</v>
          </cell>
          <cell r="BD37">
            <v>0</v>
          </cell>
          <cell r="BE37">
            <v>213.26999999999998</v>
          </cell>
          <cell r="BF37">
            <v>44.28</v>
          </cell>
          <cell r="BG37">
            <v>5.3</v>
          </cell>
          <cell r="BH37">
            <v>0</v>
          </cell>
          <cell r="BJ37">
            <v>5.660000000000001</v>
          </cell>
          <cell r="BK37">
            <v>0</v>
          </cell>
          <cell r="BL37">
            <v>0</v>
          </cell>
          <cell r="BN37">
            <v>8.225000000000001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0.065</v>
          </cell>
          <cell r="L38">
            <v>3.359</v>
          </cell>
          <cell r="N38">
            <v>0</v>
          </cell>
          <cell r="P38">
            <v>0</v>
          </cell>
          <cell r="Q38">
            <v>7.723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0.002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8.846</v>
          </cell>
          <cell r="AM38">
            <v>11.509999999999998</v>
          </cell>
          <cell r="AN38">
            <v>0</v>
          </cell>
          <cell r="AP38">
            <v>0.00451</v>
          </cell>
          <cell r="AQ38">
            <v>0.35300000000000004</v>
          </cell>
          <cell r="AR38">
            <v>0</v>
          </cell>
          <cell r="AS38">
            <v>0</v>
          </cell>
          <cell r="AT38">
            <v>0.07</v>
          </cell>
          <cell r="AU38">
            <v>0.001</v>
          </cell>
          <cell r="AV38">
            <v>0</v>
          </cell>
          <cell r="AW38">
            <v>1.482</v>
          </cell>
          <cell r="AX38">
            <v>0</v>
          </cell>
          <cell r="AY38">
            <v>0</v>
          </cell>
          <cell r="BA38">
            <v>0</v>
          </cell>
          <cell r="BB38">
            <v>3.52</v>
          </cell>
          <cell r="BC38">
            <v>0</v>
          </cell>
          <cell r="BD38">
            <v>0</v>
          </cell>
          <cell r="BE38">
            <v>88.44000000000001</v>
          </cell>
          <cell r="BF38">
            <v>2.44</v>
          </cell>
          <cell r="BG38">
            <v>0</v>
          </cell>
          <cell r="BH38">
            <v>0</v>
          </cell>
          <cell r="BJ38">
            <v>2.93</v>
          </cell>
          <cell r="BK38">
            <v>0</v>
          </cell>
          <cell r="BL38">
            <v>0</v>
          </cell>
          <cell r="BN38">
            <v>4.86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0.71</v>
          </cell>
          <cell r="L39">
            <v>12.681</v>
          </cell>
          <cell r="N39">
            <v>0</v>
          </cell>
          <cell r="P39">
            <v>0</v>
          </cell>
          <cell r="Q39">
            <v>35.903999999999996</v>
          </cell>
          <cell r="R39">
            <v>0.001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0.0635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28.147000000000002</v>
          </cell>
          <cell r="AM39">
            <v>35.8</v>
          </cell>
          <cell r="AN39">
            <v>2.84</v>
          </cell>
          <cell r="AP39">
            <v>0.01</v>
          </cell>
          <cell r="AQ39">
            <v>0.35200000000000004</v>
          </cell>
          <cell r="AR39">
            <v>0.005</v>
          </cell>
          <cell r="AS39">
            <v>0.015</v>
          </cell>
          <cell r="AT39">
            <v>0.07200000000000001</v>
          </cell>
          <cell r="AU39">
            <v>0.045</v>
          </cell>
          <cell r="AV39">
            <v>0</v>
          </cell>
          <cell r="AW39">
            <v>0.764</v>
          </cell>
          <cell r="AX39">
            <v>0.781</v>
          </cell>
          <cell r="AY39">
            <v>0</v>
          </cell>
          <cell r="BA39">
            <v>0</v>
          </cell>
          <cell r="BB39">
            <v>8.55</v>
          </cell>
          <cell r="BC39">
            <v>0</v>
          </cell>
          <cell r="BD39">
            <v>0</v>
          </cell>
          <cell r="BE39">
            <v>298.68500000000006</v>
          </cell>
          <cell r="BF39">
            <v>4.78</v>
          </cell>
          <cell r="BG39">
            <v>0</v>
          </cell>
          <cell r="BH39">
            <v>0</v>
          </cell>
          <cell r="BJ39">
            <v>2.93</v>
          </cell>
          <cell r="BK39">
            <v>0</v>
          </cell>
          <cell r="BL39">
            <v>0</v>
          </cell>
          <cell r="BN39">
            <v>15.835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1.11</v>
          </cell>
          <cell r="L40">
            <v>6.755</v>
          </cell>
          <cell r="N40">
            <v>0</v>
          </cell>
          <cell r="P40">
            <v>0</v>
          </cell>
          <cell r="Q40">
            <v>19.67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15.67</v>
          </cell>
          <cell r="AM40">
            <v>26.048</v>
          </cell>
          <cell r="AN40">
            <v>0</v>
          </cell>
          <cell r="AP40">
            <v>0</v>
          </cell>
          <cell r="AQ40">
            <v>0.20800000000000002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0.153</v>
          </cell>
          <cell r="AX40">
            <v>0.22000000000000003</v>
          </cell>
          <cell r="AY40">
            <v>0</v>
          </cell>
          <cell r="BA40">
            <v>0</v>
          </cell>
          <cell r="BB40">
            <v>4.720000000000001</v>
          </cell>
          <cell r="BC40">
            <v>0</v>
          </cell>
          <cell r="BD40">
            <v>0</v>
          </cell>
          <cell r="BE40">
            <v>205.64499999999998</v>
          </cell>
          <cell r="BF40">
            <v>7.1</v>
          </cell>
          <cell r="BG40">
            <v>0</v>
          </cell>
          <cell r="BH40">
            <v>0</v>
          </cell>
          <cell r="BJ40">
            <v>0</v>
          </cell>
          <cell r="BK40">
            <v>0</v>
          </cell>
          <cell r="BL40">
            <v>0</v>
          </cell>
          <cell r="BN40">
            <v>4.8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41.23500000000001</v>
          </cell>
          <cell r="L41">
            <v>22.375</v>
          </cell>
          <cell r="N41">
            <v>0</v>
          </cell>
          <cell r="P41">
            <v>14.790000000000001</v>
          </cell>
          <cell r="Q41">
            <v>113.295</v>
          </cell>
          <cell r="R41">
            <v>0</v>
          </cell>
          <cell r="S41">
            <v>0</v>
          </cell>
          <cell r="T41">
            <v>0</v>
          </cell>
          <cell r="U41">
            <v>5.368</v>
          </cell>
          <cell r="V41">
            <v>0</v>
          </cell>
          <cell r="W41">
            <v>0</v>
          </cell>
          <cell r="X41">
            <v>0</v>
          </cell>
          <cell r="Y41">
            <v>0.006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9.346</v>
          </cell>
          <cell r="AI41">
            <v>0</v>
          </cell>
          <cell r="AJ41">
            <v>0</v>
          </cell>
          <cell r="AK41">
            <v>100.43600000000002</v>
          </cell>
          <cell r="AM41">
            <v>47.728</v>
          </cell>
          <cell r="AN41">
            <v>0</v>
          </cell>
          <cell r="AP41">
            <v>0.013000000000000001</v>
          </cell>
          <cell r="AQ41">
            <v>6.213000000000001</v>
          </cell>
          <cell r="AR41">
            <v>0</v>
          </cell>
          <cell r="AS41">
            <v>0.3510000000000001</v>
          </cell>
          <cell r="AT41">
            <v>0.26280000000000003</v>
          </cell>
          <cell r="AU41">
            <v>2.05625</v>
          </cell>
          <cell r="AV41">
            <v>0.4264</v>
          </cell>
          <cell r="AW41">
            <v>18.813</v>
          </cell>
          <cell r="AX41">
            <v>0</v>
          </cell>
          <cell r="AY41">
            <v>38.4825</v>
          </cell>
          <cell r="BA41">
            <v>15.758000000000003</v>
          </cell>
          <cell r="BB41">
            <v>9.083</v>
          </cell>
          <cell r="BC41">
            <v>0</v>
          </cell>
          <cell r="BD41">
            <v>0</v>
          </cell>
          <cell r="BE41">
            <v>913.6200000000001</v>
          </cell>
          <cell r="BF41">
            <v>131.57</v>
          </cell>
          <cell r="BG41">
            <v>0</v>
          </cell>
          <cell r="BH41">
            <v>0</v>
          </cell>
          <cell r="BJ41">
            <v>0</v>
          </cell>
          <cell r="BK41">
            <v>0</v>
          </cell>
          <cell r="BL41">
            <v>0</v>
          </cell>
          <cell r="BN41">
            <v>36.99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2.3489999999999998</v>
          </cell>
          <cell r="N42">
            <v>0</v>
          </cell>
          <cell r="P42">
            <v>0</v>
          </cell>
          <cell r="Q42">
            <v>7.254999999999999</v>
          </cell>
          <cell r="R42">
            <v>0.06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0.14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6.167999999999999</v>
          </cell>
          <cell r="AM42">
            <v>6.76</v>
          </cell>
          <cell r="AN42">
            <v>0</v>
          </cell>
          <cell r="AP42">
            <v>0</v>
          </cell>
          <cell r="AQ42">
            <v>1.391</v>
          </cell>
          <cell r="AR42">
            <v>0</v>
          </cell>
          <cell r="AS42">
            <v>0.03</v>
          </cell>
          <cell r="AT42">
            <v>0.055999999999999994</v>
          </cell>
          <cell r="AU42">
            <v>0</v>
          </cell>
          <cell r="AV42">
            <v>0</v>
          </cell>
          <cell r="AW42">
            <v>0.247</v>
          </cell>
          <cell r="AX42">
            <v>0.495</v>
          </cell>
          <cell r="AY42">
            <v>0</v>
          </cell>
          <cell r="BA42">
            <v>0</v>
          </cell>
          <cell r="BB42">
            <v>0.30000000000000004</v>
          </cell>
          <cell r="BC42">
            <v>0</v>
          </cell>
          <cell r="BD42">
            <v>0</v>
          </cell>
          <cell r="BE42">
            <v>117.47</v>
          </cell>
          <cell r="BF42">
            <v>8.76</v>
          </cell>
          <cell r="BG42">
            <v>0</v>
          </cell>
          <cell r="BH42">
            <v>0</v>
          </cell>
          <cell r="BJ42">
            <v>0</v>
          </cell>
          <cell r="BK42">
            <v>0</v>
          </cell>
          <cell r="BL42">
            <v>0</v>
          </cell>
          <cell r="BN42">
            <v>5.180000000000001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0.115</v>
          </cell>
          <cell r="L43">
            <v>3.115</v>
          </cell>
          <cell r="N43">
            <v>0</v>
          </cell>
          <cell r="P43">
            <v>0</v>
          </cell>
          <cell r="Q43">
            <v>14.429999999999998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7.714</v>
          </cell>
          <cell r="AM43">
            <v>13.592</v>
          </cell>
          <cell r="AN43">
            <v>0</v>
          </cell>
          <cell r="AP43">
            <v>0.0016999999999999997</v>
          </cell>
          <cell r="AQ43">
            <v>0.376</v>
          </cell>
          <cell r="AR43">
            <v>0.007</v>
          </cell>
          <cell r="AS43">
            <v>0.014200000000000003</v>
          </cell>
          <cell r="AT43">
            <v>0.001</v>
          </cell>
          <cell r="AU43">
            <v>0.001</v>
          </cell>
          <cell r="AV43">
            <v>0</v>
          </cell>
          <cell r="AW43">
            <v>0.908</v>
          </cell>
          <cell r="AX43">
            <v>0.222</v>
          </cell>
          <cell r="AY43">
            <v>0</v>
          </cell>
          <cell r="BA43">
            <v>0</v>
          </cell>
          <cell r="BB43">
            <v>4.319999999999999</v>
          </cell>
          <cell r="BC43">
            <v>0</v>
          </cell>
          <cell r="BD43">
            <v>0</v>
          </cell>
          <cell r="BE43">
            <v>109.27</v>
          </cell>
          <cell r="BF43">
            <v>2.22</v>
          </cell>
          <cell r="BG43">
            <v>0</v>
          </cell>
          <cell r="BH43">
            <v>0</v>
          </cell>
          <cell r="BJ43">
            <v>0</v>
          </cell>
          <cell r="BK43">
            <v>0</v>
          </cell>
          <cell r="BL43">
            <v>0</v>
          </cell>
          <cell r="BN43">
            <v>1.6600000000000001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20.74</v>
          </cell>
          <cell r="L44">
            <v>15.982000000000001</v>
          </cell>
          <cell r="N44">
            <v>0</v>
          </cell>
          <cell r="P44">
            <v>15.48</v>
          </cell>
          <cell r="Q44">
            <v>51.563</v>
          </cell>
          <cell r="R44">
            <v>0</v>
          </cell>
          <cell r="S44">
            <v>0</v>
          </cell>
          <cell r="T44">
            <v>0</v>
          </cell>
          <cell r="U44">
            <v>0.39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54.03300000000001</v>
          </cell>
          <cell r="AM44">
            <v>42.045</v>
          </cell>
          <cell r="AN44">
            <v>0</v>
          </cell>
          <cell r="AP44">
            <v>0</v>
          </cell>
          <cell r="AQ44">
            <v>1.1</v>
          </cell>
          <cell r="AR44">
            <v>0</v>
          </cell>
          <cell r="AS44">
            <v>0</v>
          </cell>
          <cell r="AT44">
            <v>0.1</v>
          </cell>
          <cell r="AU44">
            <v>0</v>
          </cell>
          <cell r="AV44">
            <v>0</v>
          </cell>
          <cell r="AW44">
            <v>4.56</v>
          </cell>
          <cell r="AX44">
            <v>0</v>
          </cell>
          <cell r="AY44">
            <v>21.349999999999998</v>
          </cell>
          <cell r="BA44">
            <v>3.152</v>
          </cell>
          <cell r="BB44">
            <v>47.53</v>
          </cell>
          <cell r="BC44">
            <v>0</v>
          </cell>
          <cell r="BD44">
            <v>0</v>
          </cell>
          <cell r="BE44">
            <v>583.0799999999999</v>
          </cell>
          <cell r="BF44">
            <v>16.32</v>
          </cell>
          <cell r="BG44">
            <v>0</v>
          </cell>
          <cell r="BH44">
            <v>0</v>
          </cell>
          <cell r="BJ44">
            <v>0</v>
          </cell>
          <cell r="BK44">
            <v>0</v>
          </cell>
          <cell r="BL44">
            <v>0</v>
          </cell>
          <cell r="BN44">
            <v>26.014999999999997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0.318</v>
          </cell>
          <cell r="L45">
            <v>4.478</v>
          </cell>
          <cell r="N45">
            <v>0</v>
          </cell>
          <cell r="P45">
            <v>0</v>
          </cell>
          <cell r="Q45">
            <v>16.75</v>
          </cell>
          <cell r="R45">
            <v>0.05</v>
          </cell>
          <cell r="S45">
            <v>0</v>
          </cell>
          <cell r="T45">
            <v>0</v>
          </cell>
          <cell r="U45">
            <v>0.66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0.063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12.88</v>
          </cell>
          <cell r="AM45">
            <v>16.619999999999997</v>
          </cell>
          <cell r="AN45">
            <v>0</v>
          </cell>
          <cell r="AP45">
            <v>0.001</v>
          </cell>
          <cell r="AQ45">
            <v>0</v>
          </cell>
          <cell r="AR45">
            <v>0</v>
          </cell>
          <cell r="AS45">
            <v>0</v>
          </cell>
          <cell r="AT45">
            <v>0.005</v>
          </cell>
          <cell r="AU45">
            <v>0.01</v>
          </cell>
          <cell r="AV45">
            <v>0</v>
          </cell>
          <cell r="AW45">
            <v>0</v>
          </cell>
          <cell r="AX45">
            <v>0.263</v>
          </cell>
          <cell r="AY45">
            <v>0</v>
          </cell>
          <cell r="BA45">
            <v>0</v>
          </cell>
          <cell r="BB45">
            <v>12.959999999999999</v>
          </cell>
          <cell r="BC45">
            <v>0</v>
          </cell>
          <cell r="BD45">
            <v>0</v>
          </cell>
          <cell r="BE45">
            <v>152.245</v>
          </cell>
          <cell r="BF45">
            <v>2.64</v>
          </cell>
          <cell r="BG45">
            <v>0</v>
          </cell>
          <cell r="BH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25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17.965</v>
          </cell>
          <cell r="N46">
            <v>0</v>
          </cell>
          <cell r="P46">
            <v>0</v>
          </cell>
          <cell r="Q46">
            <v>26.089999999999996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35.028</v>
          </cell>
          <cell r="AM46">
            <v>36.93</v>
          </cell>
          <cell r="AN46">
            <v>0.34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0.14800000000000002</v>
          </cell>
          <cell r="AU46">
            <v>0</v>
          </cell>
          <cell r="AV46">
            <v>0.2</v>
          </cell>
          <cell r="AW46">
            <v>0</v>
          </cell>
          <cell r="AX46">
            <v>0</v>
          </cell>
          <cell r="AY46">
            <v>2.84</v>
          </cell>
          <cell r="BA46">
            <v>0</v>
          </cell>
          <cell r="BB46">
            <v>78.39999999999999</v>
          </cell>
          <cell r="BC46">
            <v>0</v>
          </cell>
          <cell r="BD46">
            <v>0</v>
          </cell>
          <cell r="BE46">
            <v>134.215</v>
          </cell>
          <cell r="BF46">
            <v>8.280000000000001</v>
          </cell>
          <cell r="BG46">
            <v>0</v>
          </cell>
          <cell r="BH46">
            <v>0</v>
          </cell>
          <cell r="BJ46">
            <v>0</v>
          </cell>
          <cell r="BK46">
            <v>0</v>
          </cell>
          <cell r="BL46">
            <v>0</v>
          </cell>
          <cell r="BN46">
            <v>43.260000000000005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0.057999999999999996</v>
          </cell>
          <cell r="L47">
            <v>3.322</v>
          </cell>
          <cell r="N47">
            <v>0</v>
          </cell>
          <cell r="P47">
            <v>0</v>
          </cell>
          <cell r="Q47">
            <v>9.07</v>
          </cell>
          <cell r="R47">
            <v>0.01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0.01</v>
          </cell>
          <cell r="Z47">
            <v>0</v>
          </cell>
          <cell r="AA47">
            <v>0.023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6.537</v>
          </cell>
          <cell r="AM47">
            <v>5.685</v>
          </cell>
          <cell r="AN47">
            <v>0</v>
          </cell>
          <cell r="AP47">
            <v>0.001</v>
          </cell>
          <cell r="AQ47">
            <v>1.411</v>
          </cell>
          <cell r="AR47">
            <v>0.1</v>
          </cell>
          <cell r="AS47">
            <v>0.1</v>
          </cell>
          <cell r="AT47">
            <v>0.01</v>
          </cell>
          <cell r="AU47">
            <v>0.01</v>
          </cell>
          <cell r="AV47">
            <v>0</v>
          </cell>
          <cell r="AW47">
            <v>0.875</v>
          </cell>
          <cell r="AX47">
            <v>0.561</v>
          </cell>
          <cell r="AY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54.06</v>
          </cell>
          <cell r="BF47">
            <v>1.43</v>
          </cell>
          <cell r="BG47">
            <v>0</v>
          </cell>
          <cell r="BH47">
            <v>0</v>
          </cell>
          <cell r="BJ47">
            <v>0</v>
          </cell>
          <cell r="BK47">
            <v>0</v>
          </cell>
          <cell r="BL47">
            <v>0</v>
          </cell>
          <cell r="BN47">
            <v>4.84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0.032</v>
          </cell>
          <cell r="L48">
            <v>1.6190000000000002</v>
          </cell>
          <cell r="N48">
            <v>0</v>
          </cell>
          <cell r="P48">
            <v>0</v>
          </cell>
          <cell r="Q48">
            <v>3.76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0.017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2.9080000000000004</v>
          </cell>
          <cell r="AM48">
            <v>2.745</v>
          </cell>
          <cell r="AN48">
            <v>0</v>
          </cell>
          <cell r="AP48">
            <v>0</v>
          </cell>
          <cell r="AQ48">
            <v>0.655</v>
          </cell>
          <cell r="AR48">
            <v>0</v>
          </cell>
          <cell r="AS48">
            <v>0</v>
          </cell>
          <cell r="AT48">
            <v>0.02</v>
          </cell>
          <cell r="AU48">
            <v>0.063</v>
          </cell>
          <cell r="AV48">
            <v>0</v>
          </cell>
          <cell r="AW48">
            <v>0.613</v>
          </cell>
          <cell r="AX48">
            <v>0.078</v>
          </cell>
          <cell r="AY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22.16</v>
          </cell>
          <cell r="BF48">
            <v>0.7000000000000001</v>
          </cell>
          <cell r="BG48">
            <v>0</v>
          </cell>
          <cell r="BH48">
            <v>0</v>
          </cell>
          <cell r="BJ48">
            <v>0</v>
          </cell>
          <cell r="BK48">
            <v>0</v>
          </cell>
          <cell r="BL48">
            <v>0</v>
          </cell>
          <cell r="BN48">
            <v>2.04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49.92400000000001</v>
          </cell>
          <cell r="N49">
            <v>0</v>
          </cell>
          <cell r="P49">
            <v>0</v>
          </cell>
          <cell r="Q49">
            <v>100.9</v>
          </cell>
          <cell r="R49">
            <v>0.08</v>
          </cell>
          <cell r="S49">
            <v>0</v>
          </cell>
          <cell r="T49">
            <v>0</v>
          </cell>
          <cell r="U49">
            <v>8.92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0.99</v>
          </cell>
          <cell r="AB49">
            <v>0</v>
          </cell>
          <cell r="AC49">
            <v>1.8599999999999999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136.94</v>
          </cell>
          <cell r="AM49">
            <v>130.839</v>
          </cell>
          <cell r="AN49">
            <v>0</v>
          </cell>
          <cell r="AP49">
            <v>0</v>
          </cell>
          <cell r="AQ49">
            <v>6.087</v>
          </cell>
          <cell r="AR49">
            <v>0.01</v>
          </cell>
          <cell r="AS49">
            <v>0.15</v>
          </cell>
          <cell r="AT49">
            <v>0.324</v>
          </cell>
          <cell r="AU49">
            <v>0</v>
          </cell>
          <cell r="AV49">
            <v>0.36</v>
          </cell>
          <cell r="AW49">
            <v>0</v>
          </cell>
          <cell r="AX49">
            <v>0</v>
          </cell>
          <cell r="AY49">
            <v>32.62</v>
          </cell>
          <cell r="BA49">
            <v>4.6</v>
          </cell>
          <cell r="BB49">
            <v>42.209999999999994</v>
          </cell>
          <cell r="BC49">
            <v>0</v>
          </cell>
          <cell r="BD49">
            <v>0.32</v>
          </cell>
          <cell r="BE49">
            <v>809.7499999999999</v>
          </cell>
          <cell r="BF49">
            <v>147.12</v>
          </cell>
          <cell r="BG49">
            <v>0</v>
          </cell>
          <cell r="BH49">
            <v>0</v>
          </cell>
          <cell r="BJ49">
            <v>7.12</v>
          </cell>
          <cell r="BK49">
            <v>0</v>
          </cell>
          <cell r="BL49">
            <v>0</v>
          </cell>
          <cell r="BN49">
            <v>91.87999999999998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3.9799999999999995</v>
          </cell>
          <cell r="L50">
            <v>14.274</v>
          </cell>
          <cell r="N50">
            <v>0</v>
          </cell>
          <cell r="P50">
            <v>0</v>
          </cell>
          <cell r="Q50">
            <v>41.91</v>
          </cell>
          <cell r="R50">
            <v>0.02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0.006</v>
          </cell>
          <cell r="Z50">
            <v>0</v>
          </cell>
          <cell r="AA50">
            <v>0.066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36.438</v>
          </cell>
          <cell r="AM50">
            <v>48.3</v>
          </cell>
          <cell r="AN50">
            <v>0</v>
          </cell>
          <cell r="AP50">
            <v>0</v>
          </cell>
          <cell r="AQ50">
            <v>0.9770000000000002</v>
          </cell>
          <cell r="AR50">
            <v>0</v>
          </cell>
          <cell r="AS50">
            <v>0</v>
          </cell>
          <cell r="AT50">
            <v>0.02</v>
          </cell>
          <cell r="AU50">
            <v>0.154</v>
          </cell>
          <cell r="AV50">
            <v>0.5600000000000002</v>
          </cell>
          <cell r="AW50">
            <v>2.076</v>
          </cell>
          <cell r="AX50">
            <v>0.47800000000000004</v>
          </cell>
          <cell r="AY50">
            <v>0</v>
          </cell>
          <cell r="BA50">
            <v>0</v>
          </cell>
          <cell r="BB50">
            <v>28.48</v>
          </cell>
          <cell r="BC50">
            <v>0</v>
          </cell>
          <cell r="BD50">
            <v>0.2</v>
          </cell>
          <cell r="BE50">
            <v>408.00000000000006</v>
          </cell>
          <cell r="BF50">
            <v>8.64</v>
          </cell>
          <cell r="BG50">
            <v>2.7</v>
          </cell>
          <cell r="BH50">
            <v>0</v>
          </cell>
          <cell r="BJ50">
            <v>0</v>
          </cell>
          <cell r="BK50">
            <v>0</v>
          </cell>
          <cell r="BL50">
            <v>0</v>
          </cell>
          <cell r="BN50">
            <v>6.339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5.915</v>
          </cell>
          <cell r="N51">
            <v>0</v>
          </cell>
          <cell r="P51">
            <v>0</v>
          </cell>
          <cell r="Q51">
            <v>19.82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0.08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10.445000000000002</v>
          </cell>
          <cell r="AM51">
            <v>10.57</v>
          </cell>
          <cell r="AN51">
            <v>0</v>
          </cell>
          <cell r="AP51">
            <v>0</v>
          </cell>
          <cell r="AQ51">
            <v>0.7110000000000001</v>
          </cell>
          <cell r="AR51">
            <v>0</v>
          </cell>
          <cell r="AS51">
            <v>0</v>
          </cell>
          <cell r="AT51">
            <v>0.012</v>
          </cell>
          <cell r="AU51">
            <v>0</v>
          </cell>
          <cell r="AV51">
            <v>0</v>
          </cell>
          <cell r="AW51">
            <v>0.069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45.56999999999999</v>
          </cell>
          <cell r="BF51">
            <v>1.7000000000000002</v>
          </cell>
          <cell r="BG51">
            <v>0</v>
          </cell>
          <cell r="BH51">
            <v>0</v>
          </cell>
          <cell r="BJ51">
            <v>0</v>
          </cell>
          <cell r="BK51">
            <v>0</v>
          </cell>
          <cell r="BL51">
            <v>0</v>
          </cell>
          <cell r="BN51">
            <v>0.36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59.975</v>
          </cell>
          <cell r="N52">
            <v>0</v>
          </cell>
          <cell r="P52">
            <v>0</v>
          </cell>
          <cell r="Q52">
            <v>282.94</v>
          </cell>
          <cell r="R52">
            <v>0.08</v>
          </cell>
          <cell r="S52">
            <v>0</v>
          </cell>
          <cell r="T52">
            <v>0</v>
          </cell>
          <cell r="U52">
            <v>6.58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0.41000000000000003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315.09000000000003</v>
          </cell>
          <cell r="AM52">
            <v>330.54999999999995</v>
          </cell>
          <cell r="AN52">
            <v>22.860000000000003</v>
          </cell>
          <cell r="AP52">
            <v>0</v>
          </cell>
          <cell r="AQ52">
            <v>6.326999999999999</v>
          </cell>
          <cell r="AR52">
            <v>0.06</v>
          </cell>
          <cell r="AS52">
            <v>0</v>
          </cell>
          <cell r="AT52">
            <v>0.34400000000000003</v>
          </cell>
          <cell r="AU52">
            <v>0.1</v>
          </cell>
          <cell r="AV52">
            <v>0.185</v>
          </cell>
          <cell r="AW52">
            <v>9.511999999999999</v>
          </cell>
          <cell r="AX52">
            <v>4.464</v>
          </cell>
          <cell r="AY52">
            <v>94.85999999999999</v>
          </cell>
          <cell r="BA52">
            <v>0</v>
          </cell>
          <cell r="BB52">
            <v>417.86</v>
          </cell>
          <cell r="BC52">
            <v>0</v>
          </cell>
          <cell r="BD52">
            <v>0</v>
          </cell>
          <cell r="BE52">
            <v>2029.7149999999997</v>
          </cell>
          <cell r="BF52">
            <v>87.08000000000001</v>
          </cell>
          <cell r="BG52">
            <v>35.1</v>
          </cell>
          <cell r="BH52">
            <v>0</v>
          </cell>
          <cell r="BJ52">
            <v>59.02</v>
          </cell>
          <cell r="BK52">
            <v>0</v>
          </cell>
          <cell r="BL52">
            <v>0</v>
          </cell>
          <cell r="BN52">
            <v>236.88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57.03999999999999</v>
          </cell>
          <cell r="L53">
            <v>27.775</v>
          </cell>
          <cell r="N53">
            <v>0</v>
          </cell>
          <cell r="P53">
            <v>21.515</v>
          </cell>
          <cell r="Q53">
            <v>122.89</v>
          </cell>
          <cell r="R53">
            <v>0</v>
          </cell>
          <cell r="S53">
            <v>0</v>
          </cell>
          <cell r="T53">
            <v>0</v>
          </cell>
          <cell r="U53">
            <v>0.6090000000000001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0.184</v>
          </cell>
          <cell r="AI53">
            <v>0</v>
          </cell>
          <cell r="AJ53">
            <v>0</v>
          </cell>
          <cell r="AK53">
            <v>102.22300000000001</v>
          </cell>
          <cell r="AM53">
            <v>68.507</v>
          </cell>
          <cell r="AN53">
            <v>0</v>
          </cell>
          <cell r="AP53">
            <v>0.01</v>
          </cell>
          <cell r="AQ53">
            <v>1.3599999999999999</v>
          </cell>
          <cell r="AR53">
            <v>0</v>
          </cell>
          <cell r="AS53">
            <v>0.07500000000000001</v>
          </cell>
          <cell r="AT53">
            <v>0.44295</v>
          </cell>
          <cell r="AU53">
            <v>0.41525</v>
          </cell>
          <cell r="AV53">
            <v>0.6940000000000001</v>
          </cell>
          <cell r="AW53">
            <v>1.8439999999999999</v>
          </cell>
          <cell r="AX53">
            <v>0</v>
          </cell>
          <cell r="AY53">
            <v>2.8430000000000004</v>
          </cell>
          <cell r="BA53">
            <v>1.272</v>
          </cell>
          <cell r="BB53">
            <v>0.05</v>
          </cell>
          <cell r="BC53">
            <v>0</v>
          </cell>
          <cell r="BD53">
            <v>0</v>
          </cell>
          <cell r="BE53">
            <v>1238.69</v>
          </cell>
          <cell r="BF53">
            <v>177.76</v>
          </cell>
          <cell r="BG53">
            <v>0</v>
          </cell>
          <cell r="BH53">
            <v>0</v>
          </cell>
          <cell r="BJ53">
            <v>0</v>
          </cell>
          <cell r="BK53">
            <v>0</v>
          </cell>
          <cell r="BL53">
            <v>0</v>
          </cell>
          <cell r="BN53">
            <v>100.28000000000002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0.5600000000000002</v>
          </cell>
          <cell r="L54">
            <v>13.607</v>
          </cell>
          <cell r="N54">
            <v>0</v>
          </cell>
          <cell r="P54">
            <v>0</v>
          </cell>
          <cell r="Q54">
            <v>30.334999999999997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32.089</v>
          </cell>
          <cell r="AM54">
            <v>38.46</v>
          </cell>
          <cell r="AN54">
            <v>1.85</v>
          </cell>
          <cell r="AP54">
            <v>0</v>
          </cell>
          <cell r="AQ54">
            <v>0.7999999999999999</v>
          </cell>
          <cell r="AR54">
            <v>0</v>
          </cell>
          <cell r="AS54">
            <v>0</v>
          </cell>
          <cell r="AT54">
            <v>0.07</v>
          </cell>
          <cell r="AU54">
            <v>0</v>
          </cell>
          <cell r="AV54">
            <v>0</v>
          </cell>
          <cell r="AW54">
            <v>1.9300000000000002</v>
          </cell>
          <cell r="AX54">
            <v>0.35400000000000004</v>
          </cell>
          <cell r="AY54">
            <v>2.26</v>
          </cell>
          <cell r="BA54">
            <v>0</v>
          </cell>
          <cell r="BB54">
            <v>25.990000000000002</v>
          </cell>
          <cell r="BC54">
            <v>0</v>
          </cell>
          <cell r="BD54">
            <v>0</v>
          </cell>
          <cell r="BE54">
            <v>331.00000000000006</v>
          </cell>
          <cell r="BF54">
            <v>11.96</v>
          </cell>
          <cell r="BG54">
            <v>0</v>
          </cell>
          <cell r="BH54">
            <v>0</v>
          </cell>
          <cell r="BJ54">
            <v>17.53</v>
          </cell>
          <cell r="BK54">
            <v>0</v>
          </cell>
          <cell r="BL54">
            <v>0</v>
          </cell>
          <cell r="BN54">
            <v>16.735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0.6519999999999999</v>
          </cell>
          <cell r="L55">
            <v>7.138</v>
          </cell>
          <cell r="N55">
            <v>0</v>
          </cell>
          <cell r="P55">
            <v>0</v>
          </cell>
          <cell r="Q55">
            <v>19.18</v>
          </cell>
          <cell r="R55">
            <v>0.019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0.14400000000000002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14.42</v>
          </cell>
          <cell r="AM55">
            <v>19.200000000000003</v>
          </cell>
          <cell r="AN55">
            <v>0</v>
          </cell>
          <cell r="AP55">
            <v>0.023100000000000002</v>
          </cell>
          <cell r="AQ55">
            <v>0</v>
          </cell>
          <cell r="AR55">
            <v>0.015</v>
          </cell>
          <cell r="AS55">
            <v>0</v>
          </cell>
          <cell r="AT55">
            <v>0.075</v>
          </cell>
          <cell r="AU55">
            <v>0.226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0</v>
          </cell>
          <cell r="BB55">
            <v>5.76</v>
          </cell>
          <cell r="BC55">
            <v>0</v>
          </cell>
          <cell r="BD55">
            <v>0</v>
          </cell>
          <cell r="BE55">
            <v>155.19500000000002</v>
          </cell>
          <cell r="BF55">
            <v>2.44</v>
          </cell>
          <cell r="BG55">
            <v>0</v>
          </cell>
          <cell r="BH55">
            <v>0</v>
          </cell>
          <cell r="BJ55">
            <v>4.54</v>
          </cell>
          <cell r="BK55">
            <v>0</v>
          </cell>
          <cell r="BL55">
            <v>0</v>
          </cell>
          <cell r="BN55">
            <v>25.18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55.80499999999999</v>
          </cell>
          <cell r="L56">
            <v>64.64999999999999</v>
          </cell>
          <cell r="N56">
            <v>0</v>
          </cell>
          <cell r="P56">
            <v>0</v>
          </cell>
          <cell r="Q56">
            <v>145.397</v>
          </cell>
          <cell r="R56">
            <v>0.13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0.009000000000000001</v>
          </cell>
          <cell r="Z56">
            <v>0</v>
          </cell>
          <cell r="AA56">
            <v>1.623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187.94</v>
          </cell>
          <cell r="AM56">
            <v>178.02</v>
          </cell>
          <cell r="AN56">
            <v>15.350000000000001</v>
          </cell>
          <cell r="AP56">
            <v>0.05</v>
          </cell>
          <cell r="AQ56">
            <v>0.6683</v>
          </cell>
          <cell r="AR56">
            <v>0.001</v>
          </cell>
          <cell r="AS56">
            <v>0.006</v>
          </cell>
          <cell r="AT56">
            <v>0.59</v>
          </cell>
          <cell r="AU56">
            <v>0.3495000000000001</v>
          </cell>
          <cell r="AV56">
            <v>0</v>
          </cell>
          <cell r="AW56">
            <v>1.4060000000000001</v>
          </cell>
          <cell r="AX56">
            <v>0.6920000000000001</v>
          </cell>
          <cell r="AY56">
            <v>67.48</v>
          </cell>
          <cell r="BA56">
            <v>19.68</v>
          </cell>
          <cell r="BB56">
            <v>146.63</v>
          </cell>
          <cell r="BC56">
            <v>0</v>
          </cell>
          <cell r="BD56">
            <v>0</v>
          </cell>
          <cell r="BE56">
            <v>1722.9799999999998</v>
          </cell>
          <cell r="BF56">
            <v>354.18</v>
          </cell>
          <cell r="BG56">
            <v>30.19</v>
          </cell>
          <cell r="BH56">
            <v>0</v>
          </cell>
          <cell r="BJ56">
            <v>9.18</v>
          </cell>
          <cell r="BK56">
            <v>0</v>
          </cell>
          <cell r="BL56">
            <v>0</v>
          </cell>
          <cell r="BN56">
            <v>77.745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32.06</v>
          </cell>
          <cell r="N57">
            <v>0</v>
          </cell>
          <cell r="P57">
            <v>0</v>
          </cell>
          <cell r="Q57">
            <v>120.75</v>
          </cell>
          <cell r="R57">
            <v>0.06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0.22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136.29</v>
          </cell>
          <cell r="AM57">
            <v>86.10999999999999</v>
          </cell>
          <cell r="AN57">
            <v>12.409999999999998</v>
          </cell>
          <cell r="AP57">
            <v>0</v>
          </cell>
          <cell r="AQ57">
            <v>3.5060000000000002</v>
          </cell>
          <cell r="AR57">
            <v>0</v>
          </cell>
          <cell r="AS57">
            <v>0.35000000000000003</v>
          </cell>
          <cell r="AT57">
            <v>0.1</v>
          </cell>
          <cell r="AU57">
            <v>0</v>
          </cell>
          <cell r="AV57">
            <v>0</v>
          </cell>
          <cell r="AW57">
            <v>3.133</v>
          </cell>
          <cell r="AX57">
            <v>0.194</v>
          </cell>
          <cell r="AY57">
            <v>0</v>
          </cell>
          <cell r="BA57">
            <v>0</v>
          </cell>
          <cell r="BB57">
            <v>397.8599999999999</v>
          </cell>
          <cell r="BC57">
            <v>0</v>
          </cell>
          <cell r="BD57">
            <v>0</v>
          </cell>
          <cell r="BE57">
            <v>430.71999999999997</v>
          </cell>
          <cell r="BF57">
            <v>65.4</v>
          </cell>
          <cell r="BG57">
            <v>0</v>
          </cell>
          <cell r="BH57">
            <v>0</v>
          </cell>
          <cell r="BJ57">
            <v>6.1</v>
          </cell>
          <cell r="BK57">
            <v>0</v>
          </cell>
          <cell r="BL57">
            <v>0</v>
          </cell>
          <cell r="BN57">
            <v>42.900000000000006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84.69699999999999</v>
          </cell>
          <cell r="L58">
            <v>58.413000000000004</v>
          </cell>
          <cell r="N58">
            <v>0</v>
          </cell>
          <cell r="P58">
            <v>14.347</v>
          </cell>
          <cell r="Q58">
            <v>273.159</v>
          </cell>
          <cell r="R58">
            <v>0</v>
          </cell>
          <cell r="S58">
            <v>0</v>
          </cell>
          <cell r="T58">
            <v>0</v>
          </cell>
          <cell r="U58">
            <v>10.225</v>
          </cell>
          <cell r="V58">
            <v>0</v>
          </cell>
          <cell r="W58">
            <v>0</v>
          </cell>
          <cell r="X58">
            <v>0</v>
          </cell>
          <cell r="Y58">
            <v>0.101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25.141</v>
          </cell>
          <cell r="AI58">
            <v>0</v>
          </cell>
          <cell r="AJ58">
            <v>0</v>
          </cell>
          <cell r="AK58">
            <v>215.00300000000001</v>
          </cell>
          <cell r="AM58">
            <v>52.493</v>
          </cell>
          <cell r="AN58">
            <v>0</v>
          </cell>
          <cell r="AP58">
            <v>0.2790000000000001</v>
          </cell>
          <cell r="AQ58">
            <v>11.249999999999998</v>
          </cell>
          <cell r="AR58">
            <v>0</v>
          </cell>
          <cell r="AS58">
            <v>0.5710000000000001</v>
          </cell>
          <cell r="AT58">
            <v>0.6255000000000001</v>
          </cell>
          <cell r="AU58">
            <v>4.2619</v>
          </cell>
          <cell r="AV58">
            <v>0.5891500000000002</v>
          </cell>
          <cell r="AW58">
            <v>35.68365</v>
          </cell>
          <cell r="AX58">
            <v>0</v>
          </cell>
          <cell r="AY58">
            <v>92.0895</v>
          </cell>
          <cell r="BA58">
            <v>41.90099999999999</v>
          </cell>
          <cell r="BB58">
            <v>13.764</v>
          </cell>
          <cell r="BC58">
            <v>0</v>
          </cell>
          <cell r="BD58">
            <v>1</v>
          </cell>
          <cell r="BE58">
            <v>1860.5950000000005</v>
          </cell>
          <cell r="BF58">
            <v>214.94500000000002</v>
          </cell>
          <cell r="BG58">
            <v>0.6000000000000001</v>
          </cell>
          <cell r="BH58">
            <v>0</v>
          </cell>
          <cell r="BJ58">
            <v>3.84</v>
          </cell>
          <cell r="BK58">
            <v>0</v>
          </cell>
          <cell r="BL58">
            <v>0</v>
          </cell>
          <cell r="BN58">
            <v>107.602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1624.3000000000002</v>
          </cell>
          <cell r="L59">
            <v>532.946</v>
          </cell>
          <cell r="N59">
            <v>0</v>
          </cell>
          <cell r="P59">
            <v>1289.2600000000002</v>
          </cell>
          <cell r="Q59">
            <v>1349.802</v>
          </cell>
          <cell r="R59">
            <v>0</v>
          </cell>
          <cell r="S59">
            <v>0</v>
          </cell>
          <cell r="T59">
            <v>0</v>
          </cell>
          <cell r="U59">
            <v>11.456</v>
          </cell>
          <cell r="V59">
            <v>0.045</v>
          </cell>
          <cell r="W59">
            <v>0</v>
          </cell>
          <cell r="X59">
            <v>0</v>
          </cell>
          <cell r="Y59">
            <v>0.4380000000000001</v>
          </cell>
          <cell r="Z59">
            <v>0</v>
          </cell>
          <cell r="AA59">
            <v>0</v>
          </cell>
          <cell r="AB59">
            <v>0</v>
          </cell>
          <cell r="AC59">
            <v>156.075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274.78700000000003</v>
          </cell>
          <cell r="AI59">
            <v>0</v>
          </cell>
          <cell r="AJ59">
            <v>0</v>
          </cell>
          <cell r="AK59">
            <v>1917.4289999999996</v>
          </cell>
          <cell r="AM59">
            <v>1121.6789999999999</v>
          </cell>
          <cell r="AN59">
            <v>72.194</v>
          </cell>
          <cell r="AP59">
            <v>0.4210000000000001</v>
          </cell>
          <cell r="AQ59">
            <v>66.794</v>
          </cell>
          <cell r="AR59">
            <v>2.933</v>
          </cell>
          <cell r="AS59">
            <v>1.204</v>
          </cell>
          <cell r="AT59">
            <v>2.6359999999999997</v>
          </cell>
          <cell r="AU59">
            <v>7.984</v>
          </cell>
          <cell r="AV59">
            <v>2.606</v>
          </cell>
          <cell r="AW59">
            <v>59.556999999999995</v>
          </cell>
          <cell r="AX59">
            <v>132.59900000000002</v>
          </cell>
          <cell r="AY59">
            <v>513.5020000000001</v>
          </cell>
          <cell r="BA59">
            <v>119.31400000000002</v>
          </cell>
          <cell r="BB59">
            <v>1399.979</v>
          </cell>
          <cell r="BC59">
            <v>0</v>
          </cell>
          <cell r="BD59">
            <v>0</v>
          </cell>
          <cell r="BE59">
            <v>13021.32</v>
          </cell>
          <cell r="BF59">
            <v>0</v>
          </cell>
          <cell r="BG59">
            <v>132.38</v>
          </cell>
          <cell r="BH59">
            <v>0</v>
          </cell>
          <cell r="BJ59">
            <v>572.0600000000001</v>
          </cell>
          <cell r="BK59">
            <v>0</v>
          </cell>
          <cell r="BL59">
            <v>0</v>
          </cell>
          <cell r="BN59">
            <v>643.4269999999999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L60">
            <v>2.175</v>
          </cell>
          <cell r="N60">
            <v>0</v>
          </cell>
          <cell r="P60">
            <v>0</v>
          </cell>
          <cell r="Q60">
            <v>16.044999999999998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0.1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12.340000000000002</v>
          </cell>
          <cell r="AM60">
            <v>11.93</v>
          </cell>
          <cell r="AN60">
            <v>1.4</v>
          </cell>
          <cell r="AP60">
            <v>0</v>
          </cell>
          <cell r="AQ60">
            <v>0.042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0.047</v>
          </cell>
          <cell r="AX60">
            <v>0</v>
          </cell>
          <cell r="AY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108.12499999999999</v>
          </cell>
          <cell r="BF60">
            <v>10.6</v>
          </cell>
          <cell r="BG60">
            <v>0</v>
          </cell>
          <cell r="BH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0.42500000000000004</v>
          </cell>
          <cell r="L61">
            <v>1.676</v>
          </cell>
          <cell r="N61">
            <v>0</v>
          </cell>
          <cell r="P61">
            <v>5.4590000000000005</v>
          </cell>
          <cell r="Q61">
            <v>43.36</v>
          </cell>
          <cell r="R61">
            <v>0</v>
          </cell>
          <cell r="S61">
            <v>0</v>
          </cell>
          <cell r="T61">
            <v>0</v>
          </cell>
          <cell r="U61">
            <v>0.24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1.823</v>
          </cell>
          <cell r="AI61">
            <v>0</v>
          </cell>
          <cell r="AJ61">
            <v>0</v>
          </cell>
          <cell r="AK61">
            <v>17.318</v>
          </cell>
          <cell r="AM61">
            <v>5.257</v>
          </cell>
          <cell r="AN61">
            <v>0</v>
          </cell>
          <cell r="AP61">
            <v>0</v>
          </cell>
          <cell r="AQ61">
            <v>0.3580000000000001</v>
          </cell>
          <cell r="AR61">
            <v>0</v>
          </cell>
          <cell r="AS61">
            <v>0</v>
          </cell>
          <cell r="AT61">
            <v>0</v>
          </cell>
          <cell r="AU61">
            <v>0.30300000000000005</v>
          </cell>
          <cell r="AV61">
            <v>0.16865000000000002</v>
          </cell>
          <cell r="AW61">
            <v>0.7990000000000003</v>
          </cell>
          <cell r="AX61">
            <v>0</v>
          </cell>
          <cell r="AY61">
            <v>1.79</v>
          </cell>
          <cell r="BA61">
            <v>1.58</v>
          </cell>
          <cell r="BB61">
            <v>0.32</v>
          </cell>
          <cell r="BC61">
            <v>0</v>
          </cell>
          <cell r="BD61">
            <v>0</v>
          </cell>
          <cell r="BE61">
            <v>137.88</v>
          </cell>
          <cell r="BF61">
            <v>17.040999999999997</v>
          </cell>
          <cell r="BG61">
            <v>0</v>
          </cell>
          <cell r="BH61">
            <v>0</v>
          </cell>
          <cell r="BJ61">
            <v>0</v>
          </cell>
          <cell r="BK61">
            <v>0</v>
          </cell>
          <cell r="BL61">
            <v>0</v>
          </cell>
          <cell r="BN61">
            <v>9.34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0.08</v>
          </cell>
          <cell r="L62">
            <v>0.6160000000000001</v>
          </cell>
          <cell r="N62">
            <v>0</v>
          </cell>
          <cell r="P62">
            <v>1.8809999999999998</v>
          </cell>
          <cell r="Q62">
            <v>8.865</v>
          </cell>
          <cell r="R62">
            <v>0</v>
          </cell>
          <cell r="S62">
            <v>0</v>
          </cell>
          <cell r="T62">
            <v>0</v>
          </cell>
          <cell r="U62">
            <v>0.17300000000000001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0.16</v>
          </cell>
          <cell r="AI62">
            <v>0</v>
          </cell>
          <cell r="AJ62">
            <v>0</v>
          </cell>
          <cell r="AK62">
            <v>4.255000000000001</v>
          </cell>
          <cell r="AM62">
            <v>3.858</v>
          </cell>
          <cell r="AN62">
            <v>0</v>
          </cell>
          <cell r="AP62">
            <v>0</v>
          </cell>
          <cell r="AQ62">
            <v>0.54</v>
          </cell>
          <cell r="AR62">
            <v>0</v>
          </cell>
          <cell r="AS62">
            <v>0</v>
          </cell>
          <cell r="AT62">
            <v>0.03</v>
          </cell>
          <cell r="AU62">
            <v>0.04</v>
          </cell>
          <cell r="AV62">
            <v>0.04</v>
          </cell>
          <cell r="AW62">
            <v>0.92</v>
          </cell>
          <cell r="AX62">
            <v>0</v>
          </cell>
          <cell r="AY62">
            <v>1.47</v>
          </cell>
          <cell r="BA62">
            <v>0.7150000000000001</v>
          </cell>
          <cell r="BB62">
            <v>0.25</v>
          </cell>
          <cell r="BC62">
            <v>0</v>
          </cell>
          <cell r="BD62">
            <v>0</v>
          </cell>
          <cell r="BE62">
            <v>19.244999999999997</v>
          </cell>
          <cell r="BF62">
            <v>2.668</v>
          </cell>
          <cell r="BG62">
            <v>0</v>
          </cell>
          <cell r="BH62">
            <v>0</v>
          </cell>
          <cell r="BJ62">
            <v>0</v>
          </cell>
          <cell r="BK62">
            <v>0</v>
          </cell>
          <cell r="BL62">
            <v>0</v>
          </cell>
          <cell r="BN62">
            <v>5.521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0.7110000000000001</v>
          </cell>
          <cell r="N63">
            <v>0</v>
          </cell>
          <cell r="P63">
            <v>3.242</v>
          </cell>
          <cell r="Q63">
            <v>10.525000000000002</v>
          </cell>
          <cell r="R63">
            <v>0</v>
          </cell>
          <cell r="S63">
            <v>0</v>
          </cell>
          <cell r="T63">
            <v>0</v>
          </cell>
          <cell r="U63">
            <v>0.23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0.2800000000000001</v>
          </cell>
          <cell r="AI63">
            <v>0</v>
          </cell>
          <cell r="AJ63">
            <v>0</v>
          </cell>
          <cell r="AK63">
            <v>7.7989999999999995</v>
          </cell>
          <cell r="AM63">
            <v>1.2050000000000003</v>
          </cell>
          <cell r="AN63">
            <v>0</v>
          </cell>
          <cell r="AP63">
            <v>0</v>
          </cell>
          <cell r="AQ63">
            <v>1.065</v>
          </cell>
          <cell r="AR63">
            <v>0</v>
          </cell>
          <cell r="AS63">
            <v>0</v>
          </cell>
          <cell r="AT63">
            <v>0</v>
          </cell>
          <cell r="AU63">
            <v>0.29000000000000004</v>
          </cell>
          <cell r="AV63">
            <v>0</v>
          </cell>
          <cell r="AW63">
            <v>0.2800000000000001</v>
          </cell>
          <cell r="AX63">
            <v>0</v>
          </cell>
          <cell r="AY63">
            <v>1.2229999999999999</v>
          </cell>
          <cell r="BA63">
            <v>1.06</v>
          </cell>
          <cell r="BB63">
            <v>0.075</v>
          </cell>
          <cell r="BC63">
            <v>0</v>
          </cell>
          <cell r="BD63">
            <v>0</v>
          </cell>
          <cell r="BE63">
            <v>51.89</v>
          </cell>
          <cell r="BF63">
            <v>3.657</v>
          </cell>
          <cell r="BG63">
            <v>0</v>
          </cell>
          <cell r="BH63">
            <v>0</v>
          </cell>
          <cell r="BJ63">
            <v>0</v>
          </cell>
          <cell r="BK63">
            <v>0</v>
          </cell>
          <cell r="BL63">
            <v>0</v>
          </cell>
          <cell r="BN63">
            <v>3.45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0.33</v>
          </cell>
          <cell r="L64">
            <v>1.631</v>
          </cell>
          <cell r="N64">
            <v>0</v>
          </cell>
          <cell r="P64">
            <v>4.579</v>
          </cell>
          <cell r="Q64">
            <v>12.102999999999998</v>
          </cell>
          <cell r="R64">
            <v>0</v>
          </cell>
          <cell r="S64">
            <v>0</v>
          </cell>
          <cell r="T64">
            <v>0</v>
          </cell>
          <cell r="U64">
            <v>0.32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0.7000000000000002</v>
          </cell>
          <cell r="AI64">
            <v>0</v>
          </cell>
          <cell r="AJ64">
            <v>0</v>
          </cell>
          <cell r="AK64">
            <v>5.937</v>
          </cell>
          <cell r="AM64">
            <v>0.639</v>
          </cell>
          <cell r="AN64">
            <v>0</v>
          </cell>
          <cell r="AP64">
            <v>0</v>
          </cell>
          <cell r="AQ64">
            <v>0.52</v>
          </cell>
          <cell r="AR64">
            <v>0</v>
          </cell>
          <cell r="AS64">
            <v>0.005</v>
          </cell>
          <cell r="AT64">
            <v>0</v>
          </cell>
          <cell r="AU64">
            <v>0.075</v>
          </cell>
          <cell r="AV64">
            <v>0</v>
          </cell>
          <cell r="AW64">
            <v>1.2200000000000002</v>
          </cell>
          <cell r="AX64">
            <v>0</v>
          </cell>
          <cell r="AY64">
            <v>1.645</v>
          </cell>
          <cell r="BA64">
            <v>0.14</v>
          </cell>
          <cell r="BB64">
            <v>0.12</v>
          </cell>
          <cell r="BC64">
            <v>0</v>
          </cell>
          <cell r="BD64">
            <v>0</v>
          </cell>
          <cell r="BE64">
            <v>44.589999999999996</v>
          </cell>
          <cell r="BF64">
            <v>4.49</v>
          </cell>
          <cell r="BG64">
            <v>0</v>
          </cell>
          <cell r="BH64">
            <v>0</v>
          </cell>
          <cell r="BJ64">
            <v>0</v>
          </cell>
          <cell r="BK64">
            <v>0</v>
          </cell>
          <cell r="BL64">
            <v>0</v>
          </cell>
          <cell r="BN64">
            <v>2.1423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0.615</v>
          </cell>
          <cell r="L65">
            <v>0.5740000000000001</v>
          </cell>
          <cell r="N65">
            <v>0</v>
          </cell>
          <cell r="P65">
            <v>6.228</v>
          </cell>
          <cell r="Q65">
            <v>16.314</v>
          </cell>
          <cell r="R65">
            <v>0</v>
          </cell>
          <cell r="S65">
            <v>0</v>
          </cell>
          <cell r="T65">
            <v>0</v>
          </cell>
          <cell r="U65">
            <v>0.1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11.588000000000003</v>
          </cell>
          <cell r="AM65">
            <v>1.7590000000000001</v>
          </cell>
          <cell r="AN65">
            <v>0</v>
          </cell>
          <cell r="AP65">
            <v>0.5</v>
          </cell>
          <cell r="AQ65">
            <v>0.88</v>
          </cell>
          <cell r="AR65">
            <v>0</v>
          </cell>
          <cell r="AS65">
            <v>0</v>
          </cell>
          <cell r="AT65">
            <v>0.05223</v>
          </cell>
          <cell r="AU65">
            <v>0.02</v>
          </cell>
          <cell r="AV65">
            <v>0</v>
          </cell>
          <cell r="AW65">
            <v>0.7130000000000001</v>
          </cell>
          <cell r="AX65">
            <v>0</v>
          </cell>
          <cell r="AY65">
            <v>0.09000000000000002</v>
          </cell>
          <cell r="BA65">
            <v>0.196</v>
          </cell>
          <cell r="BB65">
            <v>0</v>
          </cell>
          <cell r="BC65">
            <v>0</v>
          </cell>
          <cell r="BD65">
            <v>0</v>
          </cell>
          <cell r="BE65">
            <v>99.92</v>
          </cell>
          <cell r="BF65">
            <v>10.474</v>
          </cell>
          <cell r="BG65">
            <v>0</v>
          </cell>
          <cell r="BH65">
            <v>0</v>
          </cell>
          <cell r="BJ65">
            <v>0</v>
          </cell>
          <cell r="BK65">
            <v>0</v>
          </cell>
          <cell r="BL65">
            <v>0</v>
          </cell>
          <cell r="BN65">
            <v>2.6199999999999997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0.6160000000000001</v>
          </cell>
          <cell r="N66">
            <v>0</v>
          </cell>
          <cell r="P66">
            <v>1.458</v>
          </cell>
          <cell r="Q66">
            <v>7.930000000000001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0.001</v>
          </cell>
          <cell r="AI66">
            <v>0</v>
          </cell>
          <cell r="AJ66">
            <v>0</v>
          </cell>
          <cell r="AK66">
            <v>3.9630000000000005</v>
          </cell>
          <cell r="AM66">
            <v>0.218</v>
          </cell>
          <cell r="AN66">
            <v>0</v>
          </cell>
          <cell r="AP66">
            <v>0</v>
          </cell>
          <cell r="AQ66">
            <v>0.34</v>
          </cell>
          <cell r="AR66">
            <v>0</v>
          </cell>
          <cell r="AS66">
            <v>0</v>
          </cell>
          <cell r="AT66">
            <v>0</v>
          </cell>
          <cell r="AU66">
            <v>0.09</v>
          </cell>
          <cell r="AV66">
            <v>0</v>
          </cell>
          <cell r="AW66">
            <v>0.7000000000000001</v>
          </cell>
          <cell r="AX66">
            <v>0</v>
          </cell>
          <cell r="AY66">
            <v>0</v>
          </cell>
          <cell r="BA66">
            <v>0.24</v>
          </cell>
          <cell r="BB66">
            <v>0</v>
          </cell>
          <cell r="BC66">
            <v>0</v>
          </cell>
          <cell r="BD66">
            <v>0</v>
          </cell>
          <cell r="BE66">
            <v>26.66</v>
          </cell>
          <cell r="BF66">
            <v>1.992</v>
          </cell>
          <cell r="BG66">
            <v>0</v>
          </cell>
          <cell r="BH66">
            <v>0</v>
          </cell>
          <cell r="BJ66">
            <v>0</v>
          </cell>
          <cell r="BK66">
            <v>0</v>
          </cell>
          <cell r="BL66">
            <v>0</v>
          </cell>
          <cell r="BN66">
            <v>2.11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0.67</v>
          </cell>
          <cell r="L67">
            <v>1.28</v>
          </cell>
          <cell r="N67">
            <v>0</v>
          </cell>
          <cell r="P67">
            <v>8.974</v>
          </cell>
          <cell r="Q67">
            <v>19.855999999999998</v>
          </cell>
          <cell r="R67">
            <v>0</v>
          </cell>
          <cell r="S67">
            <v>0</v>
          </cell>
          <cell r="T67">
            <v>0</v>
          </cell>
          <cell r="U67">
            <v>0.21600000000000005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0.9400000000000001</v>
          </cell>
          <cell r="AI67">
            <v>0</v>
          </cell>
          <cell r="AJ67">
            <v>0</v>
          </cell>
          <cell r="AK67">
            <v>13.759</v>
          </cell>
          <cell r="AM67">
            <v>1.983</v>
          </cell>
          <cell r="AN67">
            <v>0</v>
          </cell>
          <cell r="AP67">
            <v>0</v>
          </cell>
          <cell r="AQ67">
            <v>0.094</v>
          </cell>
          <cell r="AR67">
            <v>0</v>
          </cell>
          <cell r="AS67">
            <v>0</v>
          </cell>
          <cell r="AT67">
            <v>0</v>
          </cell>
          <cell r="AU67">
            <v>0.11</v>
          </cell>
          <cell r="AV67">
            <v>0</v>
          </cell>
          <cell r="AW67">
            <v>0.905</v>
          </cell>
          <cell r="AX67">
            <v>0</v>
          </cell>
          <cell r="AY67">
            <v>2.439</v>
          </cell>
          <cell r="BA67">
            <v>1.123</v>
          </cell>
          <cell r="BB67">
            <v>0</v>
          </cell>
          <cell r="BC67">
            <v>0</v>
          </cell>
          <cell r="BD67">
            <v>0</v>
          </cell>
          <cell r="BE67">
            <v>244.54000000000002</v>
          </cell>
          <cell r="BF67">
            <v>32.65</v>
          </cell>
          <cell r="BG67">
            <v>0</v>
          </cell>
          <cell r="BH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10.815000000000001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0.529</v>
          </cell>
          <cell r="N68">
            <v>0</v>
          </cell>
          <cell r="P68">
            <v>1.032</v>
          </cell>
          <cell r="Q68">
            <v>4.2909999999999995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3.782</v>
          </cell>
          <cell r="AM68">
            <v>0.466</v>
          </cell>
          <cell r="AN68">
            <v>0</v>
          </cell>
          <cell r="AP68">
            <v>0</v>
          </cell>
          <cell r="AQ68">
            <v>0.52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0.199</v>
          </cell>
          <cell r="AX68">
            <v>0</v>
          </cell>
          <cell r="AY68">
            <v>0.31</v>
          </cell>
          <cell r="BA68">
            <v>1.105</v>
          </cell>
          <cell r="BB68">
            <v>0</v>
          </cell>
          <cell r="BC68">
            <v>0</v>
          </cell>
          <cell r="BD68">
            <v>0</v>
          </cell>
          <cell r="BE68">
            <v>13.78</v>
          </cell>
          <cell r="BF68">
            <v>1.355</v>
          </cell>
          <cell r="BG68">
            <v>0</v>
          </cell>
          <cell r="BH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3.245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0.12000000000000001</v>
          </cell>
          <cell r="L69">
            <v>2.098</v>
          </cell>
          <cell r="N69">
            <v>0</v>
          </cell>
          <cell r="P69">
            <v>3.9400000000000004</v>
          </cell>
          <cell r="Q69">
            <v>10.400000000000002</v>
          </cell>
          <cell r="R69">
            <v>0</v>
          </cell>
          <cell r="S69">
            <v>0</v>
          </cell>
          <cell r="T69">
            <v>0</v>
          </cell>
          <cell r="U69">
            <v>0.98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0.266</v>
          </cell>
          <cell r="AI69">
            <v>0</v>
          </cell>
          <cell r="AJ69">
            <v>0</v>
          </cell>
          <cell r="AK69">
            <v>10.111</v>
          </cell>
          <cell r="AM69">
            <v>2.6069999999999998</v>
          </cell>
          <cell r="AN69">
            <v>0</v>
          </cell>
          <cell r="AP69">
            <v>0</v>
          </cell>
          <cell r="AQ69">
            <v>0.76</v>
          </cell>
          <cell r="AR69">
            <v>0</v>
          </cell>
          <cell r="AS69">
            <v>0.005</v>
          </cell>
          <cell r="AT69">
            <v>0.02</v>
          </cell>
          <cell r="AU69">
            <v>0.25</v>
          </cell>
          <cell r="AV69">
            <v>0</v>
          </cell>
          <cell r="AW69">
            <v>1.2200000000000002</v>
          </cell>
          <cell r="AX69">
            <v>0</v>
          </cell>
          <cell r="AY69">
            <v>1.773</v>
          </cell>
          <cell r="BA69">
            <v>2.3859999999999997</v>
          </cell>
          <cell r="BB69">
            <v>0.8180000000000001</v>
          </cell>
          <cell r="BC69">
            <v>0</v>
          </cell>
          <cell r="BD69">
            <v>0</v>
          </cell>
          <cell r="BE69">
            <v>38.89</v>
          </cell>
          <cell r="BF69">
            <v>6.430000000000001</v>
          </cell>
          <cell r="BG69">
            <v>0</v>
          </cell>
          <cell r="BH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2.385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>
            <v>0.668</v>
          </cell>
          <cell r="N70">
            <v>0</v>
          </cell>
          <cell r="P70">
            <v>3.154</v>
          </cell>
          <cell r="Q70">
            <v>14.019000000000004</v>
          </cell>
          <cell r="R70">
            <v>0</v>
          </cell>
          <cell r="S70">
            <v>0</v>
          </cell>
          <cell r="T70">
            <v>0</v>
          </cell>
          <cell r="U70">
            <v>0.3750000000000001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0.08</v>
          </cell>
          <cell r="AI70">
            <v>0</v>
          </cell>
          <cell r="AJ70">
            <v>0</v>
          </cell>
          <cell r="AK70">
            <v>7.248</v>
          </cell>
          <cell r="AM70">
            <v>1.216</v>
          </cell>
          <cell r="AN70">
            <v>0</v>
          </cell>
          <cell r="AP70">
            <v>0</v>
          </cell>
          <cell r="AQ70">
            <v>0.5</v>
          </cell>
          <cell r="AR70">
            <v>0</v>
          </cell>
          <cell r="AS70">
            <v>0.02</v>
          </cell>
          <cell r="AT70">
            <v>0</v>
          </cell>
          <cell r="AU70">
            <v>0.639</v>
          </cell>
          <cell r="AV70">
            <v>0</v>
          </cell>
          <cell r="AW70">
            <v>1.2550000000000001</v>
          </cell>
          <cell r="AX70">
            <v>0</v>
          </cell>
          <cell r="AY70">
            <v>0.458</v>
          </cell>
          <cell r="BA70">
            <v>2.728</v>
          </cell>
          <cell r="BB70">
            <v>0.155</v>
          </cell>
          <cell r="BC70">
            <v>0</v>
          </cell>
          <cell r="BD70">
            <v>0</v>
          </cell>
          <cell r="BE70">
            <v>76.24999999999999</v>
          </cell>
          <cell r="BF70">
            <v>8.076</v>
          </cell>
          <cell r="BG70">
            <v>0</v>
          </cell>
          <cell r="BH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1.6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L71">
            <v>0.6090000000000001</v>
          </cell>
          <cell r="N71">
            <v>0</v>
          </cell>
          <cell r="P71">
            <v>3.148</v>
          </cell>
          <cell r="Q71">
            <v>11.296</v>
          </cell>
          <cell r="R71">
            <v>0</v>
          </cell>
          <cell r="S71">
            <v>0</v>
          </cell>
          <cell r="T71">
            <v>0</v>
          </cell>
          <cell r="U71">
            <v>0.09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0.19</v>
          </cell>
          <cell r="AI71">
            <v>0</v>
          </cell>
          <cell r="AJ71">
            <v>0</v>
          </cell>
          <cell r="AK71">
            <v>7.492</v>
          </cell>
          <cell r="AM71">
            <v>2.1229999999999998</v>
          </cell>
          <cell r="AN71">
            <v>0</v>
          </cell>
          <cell r="AP71">
            <v>0</v>
          </cell>
          <cell r="AQ71">
            <v>1.05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1.2460000000000002</v>
          </cell>
          <cell r="AX71">
            <v>0</v>
          </cell>
          <cell r="AY71">
            <v>1.4309999999999998</v>
          </cell>
          <cell r="BA71">
            <v>1.621</v>
          </cell>
          <cell r="BB71">
            <v>0.44</v>
          </cell>
          <cell r="BC71">
            <v>0</v>
          </cell>
          <cell r="BD71">
            <v>0</v>
          </cell>
          <cell r="BE71">
            <v>52.95</v>
          </cell>
          <cell r="BF71">
            <v>5.289</v>
          </cell>
          <cell r="BG71">
            <v>0</v>
          </cell>
          <cell r="BH71">
            <v>0</v>
          </cell>
          <cell r="BJ71">
            <v>0</v>
          </cell>
          <cell r="BK71">
            <v>0</v>
          </cell>
          <cell r="BL71">
            <v>0</v>
          </cell>
          <cell r="BN71">
            <v>9.011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0.6900000000000002</v>
          </cell>
          <cell r="L72">
            <v>3.3630000000000004</v>
          </cell>
          <cell r="N72">
            <v>0</v>
          </cell>
          <cell r="P72">
            <v>4.5009999999999994</v>
          </cell>
          <cell r="Q72">
            <v>18.041</v>
          </cell>
          <cell r="R72">
            <v>0</v>
          </cell>
          <cell r="S72">
            <v>0</v>
          </cell>
          <cell r="T72">
            <v>0</v>
          </cell>
          <cell r="U72">
            <v>0.1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0.23</v>
          </cell>
          <cell r="AI72">
            <v>0</v>
          </cell>
          <cell r="AJ72">
            <v>0</v>
          </cell>
          <cell r="AK72">
            <v>13.895000000000001</v>
          </cell>
          <cell r="AM72">
            <v>10.401</v>
          </cell>
          <cell r="AN72">
            <v>0</v>
          </cell>
          <cell r="AP72">
            <v>0</v>
          </cell>
          <cell r="AQ72">
            <v>0.05</v>
          </cell>
          <cell r="AR72">
            <v>0</v>
          </cell>
          <cell r="AS72">
            <v>0</v>
          </cell>
          <cell r="AT72">
            <v>0.02565</v>
          </cell>
          <cell r="AU72">
            <v>0.10325000000000001</v>
          </cell>
          <cell r="AV72">
            <v>0</v>
          </cell>
          <cell r="AW72">
            <v>0.5239999999999999</v>
          </cell>
          <cell r="AX72">
            <v>0</v>
          </cell>
          <cell r="AY72">
            <v>0.8300000000000001</v>
          </cell>
          <cell r="BA72">
            <v>0.13</v>
          </cell>
          <cell r="BB72">
            <v>0</v>
          </cell>
          <cell r="BC72">
            <v>0</v>
          </cell>
          <cell r="BD72">
            <v>0</v>
          </cell>
          <cell r="BE72">
            <v>43.85999999999999</v>
          </cell>
          <cell r="BF72">
            <v>7.9</v>
          </cell>
          <cell r="BG72">
            <v>0</v>
          </cell>
          <cell r="BH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4.76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0.185</v>
          </cell>
          <cell r="L73">
            <v>0.5740000000000001</v>
          </cell>
          <cell r="N73">
            <v>0</v>
          </cell>
          <cell r="P73">
            <v>3.344</v>
          </cell>
          <cell r="Q73">
            <v>12.68</v>
          </cell>
          <cell r="R73">
            <v>0</v>
          </cell>
          <cell r="S73">
            <v>0</v>
          </cell>
          <cell r="T73">
            <v>0</v>
          </cell>
          <cell r="U73">
            <v>0.025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0.4390000000000001</v>
          </cell>
          <cell r="AI73">
            <v>0</v>
          </cell>
          <cell r="AJ73">
            <v>0</v>
          </cell>
          <cell r="AK73">
            <v>7.212</v>
          </cell>
          <cell r="AM73">
            <v>1.7590000000000001</v>
          </cell>
          <cell r="AN73">
            <v>0</v>
          </cell>
          <cell r="AP73">
            <v>0</v>
          </cell>
          <cell r="AQ73">
            <v>0.85</v>
          </cell>
          <cell r="AR73">
            <v>0</v>
          </cell>
          <cell r="AS73">
            <v>0</v>
          </cell>
          <cell r="AT73">
            <v>0</v>
          </cell>
          <cell r="AU73">
            <v>0.218</v>
          </cell>
          <cell r="AV73">
            <v>0</v>
          </cell>
          <cell r="AW73">
            <v>0.5</v>
          </cell>
          <cell r="AX73">
            <v>0</v>
          </cell>
          <cell r="AY73">
            <v>1.63</v>
          </cell>
          <cell r="BA73">
            <v>0.45</v>
          </cell>
          <cell r="BB73">
            <v>0</v>
          </cell>
          <cell r="BC73">
            <v>0</v>
          </cell>
          <cell r="BD73">
            <v>0</v>
          </cell>
          <cell r="BE73">
            <v>55.96</v>
          </cell>
          <cell r="BF73">
            <v>6.34</v>
          </cell>
          <cell r="BG73">
            <v>0</v>
          </cell>
          <cell r="BH73">
            <v>0</v>
          </cell>
          <cell r="BJ73">
            <v>0</v>
          </cell>
          <cell r="BK73">
            <v>0</v>
          </cell>
          <cell r="BL73">
            <v>0</v>
          </cell>
          <cell r="BN73">
            <v>5.74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0.165</v>
          </cell>
          <cell r="L74">
            <v>0.8680000000000001</v>
          </cell>
          <cell r="N74">
            <v>0</v>
          </cell>
          <cell r="P74">
            <v>3.166</v>
          </cell>
          <cell r="Q74">
            <v>13.982</v>
          </cell>
          <cell r="R74">
            <v>0</v>
          </cell>
          <cell r="S74">
            <v>0</v>
          </cell>
          <cell r="T74">
            <v>0</v>
          </cell>
          <cell r="U74">
            <v>0.14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0.26</v>
          </cell>
          <cell r="AI74">
            <v>0</v>
          </cell>
          <cell r="AJ74">
            <v>0</v>
          </cell>
          <cell r="AK74">
            <v>7.168999999999999</v>
          </cell>
          <cell r="AM74">
            <v>1.379</v>
          </cell>
          <cell r="AN74">
            <v>0</v>
          </cell>
          <cell r="AP74">
            <v>0</v>
          </cell>
          <cell r="AQ74">
            <v>1.355</v>
          </cell>
          <cell r="AR74">
            <v>0</v>
          </cell>
          <cell r="AS74">
            <v>0</v>
          </cell>
          <cell r="AT74">
            <v>0</v>
          </cell>
          <cell r="AU74">
            <v>0.05</v>
          </cell>
          <cell r="AV74">
            <v>0</v>
          </cell>
          <cell r="AW74">
            <v>0.8</v>
          </cell>
          <cell r="AX74">
            <v>0</v>
          </cell>
          <cell r="AY74">
            <v>0.909</v>
          </cell>
          <cell r="BA74">
            <v>0.40900000000000003</v>
          </cell>
          <cell r="BB74">
            <v>0</v>
          </cell>
          <cell r="BC74">
            <v>0</v>
          </cell>
          <cell r="BD74">
            <v>0</v>
          </cell>
          <cell r="BE74">
            <v>50.879999999999995</v>
          </cell>
          <cell r="BF74">
            <v>6.1049999999999995</v>
          </cell>
          <cell r="BG74">
            <v>0</v>
          </cell>
          <cell r="BH74">
            <v>0</v>
          </cell>
          <cell r="BJ74">
            <v>0</v>
          </cell>
          <cell r="BK74">
            <v>0</v>
          </cell>
          <cell r="BL74">
            <v>0</v>
          </cell>
          <cell r="BN74">
            <v>3.416000000000001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0.155</v>
          </cell>
          <cell r="L75">
            <v>0.5740000000000001</v>
          </cell>
          <cell r="N75">
            <v>0</v>
          </cell>
          <cell r="P75">
            <v>4.096</v>
          </cell>
          <cell r="Q75">
            <v>16.072</v>
          </cell>
          <cell r="R75">
            <v>0</v>
          </cell>
          <cell r="S75">
            <v>0</v>
          </cell>
          <cell r="T75">
            <v>0</v>
          </cell>
          <cell r="U75">
            <v>0.15000000000000002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0.08</v>
          </cell>
          <cell r="AI75">
            <v>0</v>
          </cell>
          <cell r="AJ75">
            <v>0</v>
          </cell>
          <cell r="AK75">
            <v>8.673</v>
          </cell>
          <cell r="AM75">
            <v>1.5679999999999996</v>
          </cell>
          <cell r="AN75">
            <v>0</v>
          </cell>
          <cell r="AP75">
            <v>0</v>
          </cell>
          <cell r="AQ75">
            <v>0.35000000000000003</v>
          </cell>
          <cell r="AR75">
            <v>0</v>
          </cell>
          <cell r="AS75">
            <v>0</v>
          </cell>
          <cell r="AT75">
            <v>0.01</v>
          </cell>
          <cell r="AU75">
            <v>0.17</v>
          </cell>
          <cell r="AV75">
            <v>0</v>
          </cell>
          <cell r="AW75">
            <v>0.88</v>
          </cell>
          <cell r="AX75">
            <v>0</v>
          </cell>
          <cell r="AY75">
            <v>1.6320000000000001</v>
          </cell>
          <cell r="BA75">
            <v>0.5860000000000001</v>
          </cell>
          <cell r="BB75">
            <v>0</v>
          </cell>
          <cell r="BC75">
            <v>0</v>
          </cell>
          <cell r="BD75">
            <v>0</v>
          </cell>
          <cell r="BE75">
            <v>69.30499999999999</v>
          </cell>
          <cell r="BF75">
            <v>9.607</v>
          </cell>
          <cell r="BG75">
            <v>0</v>
          </cell>
          <cell r="BH75">
            <v>0</v>
          </cell>
          <cell r="BJ75">
            <v>1.94</v>
          </cell>
          <cell r="BK75">
            <v>0</v>
          </cell>
          <cell r="BL75">
            <v>0</v>
          </cell>
          <cell r="BN75">
            <v>1.21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1.02</v>
          </cell>
          <cell r="L76">
            <v>4.065</v>
          </cell>
          <cell r="N76">
            <v>0</v>
          </cell>
          <cell r="P76">
            <v>8.174000000000001</v>
          </cell>
          <cell r="Q76">
            <v>25.879</v>
          </cell>
          <cell r="R76">
            <v>0</v>
          </cell>
          <cell r="S76">
            <v>0</v>
          </cell>
          <cell r="T76">
            <v>0</v>
          </cell>
          <cell r="U76">
            <v>0.36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29.701999999999998</v>
          </cell>
          <cell r="AM76">
            <v>15.619</v>
          </cell>
          <cell r="AN76">
            <v>0</v>
          </cell>
          <cell r="AP76">
            <v>0</v>
          </cell>
          <cell r="AQ76">
            <v>0.329</v>
          </cell>
          <cell r="AR76">
            <v>0</v>
          </cell>
          <cell r="AS76">
            <v>0</v>
          </cell>
          <cell r="AT76">
            <v>0.043</v>
          </cell>
          <cell r="AU76">
            <v>0.31</v>
          </cell>
          <cell r="AV76">
            <v>0</v>
          </cell>
          <cell r="AW76">
            <v>1.0479999999999998</v>
          </cell>
          <cell r="AX76">
            <v>0</v>
          </cell>
          <cell r="AY76">
            <v>0</v>
          </cell>
          <cell r="BA76">
            <v>0.6400000000000001</v>
          </cell>
          <cell r="BB76">
            <v>0</v>
          </cell>
          <cell r="BC76">
            <v>0</v>
          </cell>
          <cell r="BD76">
            <v>0</v>
          </cell>
          <cell r="BE76">
            <v>71.49</v>
          </cell>
          <cell r="BF76">
            <v>14.02</v>
          </cell>
          <cell r="BG76">
            <v>0</v>
          </cell>
          <cell r="BH76">
            <v>0</v>
          </cell>
          <cell r="BJ76">
            <v>0</v>
          </cell>
          <cell r="BK76">
            <v>0</v>
          </cell>
          <cell r="BL76">
            <v>0</v>
          </cell>
          <cell r="BN76">
            <v>17.399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0.095</v>
          </cell>
          <cell r="L77">
            <v>0.5740000000000001</v>
          </cell>
          <cell r="N77">
            <v>0</v>
          </cell>
          <cell r="P77">
            <v>1.6700000000000002</v>
          </cell>
          <cell r="Q77">
            <v>8.174000000000001</v>
          </cell>
          <cell r="R77">
            <v>0</v>
          </cell>
          <cell r="S77">
            <v>0</v>
          </cell>
          <cell r="T77">
            <v>0</v>
          </cell>
          <cell r="U77">
            <v>0.09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4.691000000000001</v>
          </cell>
          <cell r="AM77">
            <v>0.18</v>
          </cell>
          <cell r="AN77">
            <v>0</v>
          </cell>
          <cell r="AP77">
            <v>0</v>
          </cell>
          <cell r="AQ77">
            <v>0.08</v>
          </cell>
          <cell r="AR77">
            <v>0</v>
          </cell>
          <cell r="AS77">
            <v>0</v>
          </cell>
          <cell r="AT77">
            <v>0.015</v>
          </cell>
          <cell r="AU77">
            <v>0</v>
          </cell>
          <cell r="AV77">
            <v>0</v>
          </cell>
          <cell r="AW77">
            <v>0.455</v>
          </cell>
          <cell r="AX77">
            <v>0</v>
          </cell>
          <cell r="AY77">
            <v>0</v>
          </cell>
          <cell r="BA77">
            <v>0.647</v>
          </cell>
          <cell r="BB77">
            <v>0</v>
          </cell>
          <cell r="BC77">
            <v>0</v>
          </cell>
          <cell r="BD77">
            <v>0</v>
          </cell>
          <cell r="BE77">
            <v>16.799999999999997</v>
          </cell>
          <cell r="BF77">
            <v>1.9689999999999999</v>
          </cell>
          <cell r="BG77">
            <v>0</v>
          </cell>
          <cell r="BH77">
            <v>0</v>
          </cell>
          <cell r="BJ77">
            <v>2.84</v>
          </cell>
          <cell r="BK77">
            <v>0</v>
          </cell>
          <cell r="BL77">
            <v>0</v>
          </cell>
          <cell r="BN77">
            <v>0.48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0.669</v>
          </cell>
          <cell r="N78">
            <v>0</v>
          </cell>
          <cell r="P78">
            <v>2.243</v>
          </cell>
          <cell r="Q78">
            <v>8.373999999999999</v>
          </cell>
          <cell r="R78">
            <v>0</v>
          </cell>
          <cell r="S78">
            <v>0</v>
          </cell>
          <cell r="T78">
            <v>0</v>
          </cell>
          <cell r="U78">
            <v>0.339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0.32</v>
          </cell>
          <cell r="AI78">
            <v>0</v>
          </cell>
          <cell r="AJ78">
            <v>0</v>
          </cell>
          <cell r="AK78">
            <v>5.7700000000000005</v>
          </cell>
          <cell r="AM78">
            <v>0.8690000000000001</v>
          </cell>
          <cell r="AN78">
            <v>0</v>
          </cell>
          <cell r="AP78">
            <v>0</v>
          </cell>
          <cell r="AQ78">
            <v>0.41000000000000003</v>
          </cell>
          <cell r="AR78">
            <v>0</v>
          </cell>
          <cell r="AS78">
            <v>0</v>
          </cell>
          <cell r="AT78">
            <v>0</v>
          </cell>
          <cell r="AU78">
            <v>0.11800000000000001</v>
          </cell>
          <cell r="AV78">
            <v>0</v>
          </cell>
          <cell r="AW78">
            <v>0.94935</v>
          </cell>
          <cell r="AX78">
            <v>0</v>
          </cell>
          <cell r="AY78">
            <v>1.5150000000000001</v>
          </cell>
          <cell r="BA78">
            <v>0.5790000000000001</v>
          </cell>
          <cell r="BB78">
            <v>0.47000000000000003</v>
          </cell>
          <cell r="BC78">
            <v>0</v>
          </cell>
          <cell r="BD78">
            <v>0</v>
          </cell>
          <cell r="BE78">
            <v>26.669999999999998</v>
          </cell>
          <cell r="BF78">
            <v>1.992</v>
          </cell>
          <cell r="BG78">
            <v>0</v>
          </cell>
          <cell r="BH78">
            <v>0</v>
          </cell>
          <cell r="BJ78">
            <v>0</v>
          </cell>
          <cell r="BK78">
            <v>0</v>
          </cell>
          <cell r="BL78">
            <v>0</v>
          </cell>
          <cell r="BN78">
            <v>2.61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0.06</v>
          </cell>
          <cell r="L79">
            <v>0.68</v>
          </cell>
          <cell r="N79">
            <v>0</v>
          </cell>
          <cell r="P79">
            <v>2.476</v>
          </cell>
          <cell r="Q79">
            <v>11.362</v>
          </cell>
          <cell r="R79">
            <v>0</v>
          </cell>
          <cell r="S79">
            <v>0</v>
          </cell>
          <cell r="T79">
            <v>0</v>
          </cell>
          <cell r="U79">
            <v>0.18000000000000002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0.32</v>
          </cell>
          <cell r="AI79">
            <v>0</v>
          </cell>
          <cell r="AJ79">
            <v>0</v>
          </cell>
          <cell r="AK79">
            <v>6.482999999999999</v>
          </cell>
          <cell r="AM79">
            <v>1.687</v>
          </cell>
          <cell r="AN79">
            <v>0</v>
          </cell>
          <cell r="AP79">
            <v>0</v>
          </cell>
          <cell r="AQ79">
            <v>0.18</v>
          </cell>
          <cell r="AR79">
            <v>0</v>
          </cell>
          <cell r="AS79">
            <v>0</v>
          </cell>
          <cell r="AT79">
            <v>0</v>
          </cell>
          <cell r="AU79">
            <v>0.01</v>
          </cell>
          <cell r="AV79">
            <v>0</v>
          </cell>
          <cell r="AW79">
            <v>0.5570000000000002</v>
          </cell>
          <cell r="AX79">
            <v>0</v>
          </cell>
          <cell r="AY79">
            <v>1.25</v>
          </cell>
          <cell r="BA79">
            <v>0.454</v>
          </cell>
          <cell r="BB79">
            <v>1.54</v>
          </cell>
          <cell r="BC79">
            <v>0</v>
          </cell>
          <cell r="BD79">
            <v>0</v>
          </cell>
          <cell r="BE79">
            <v>44.345000000000006</v>
          </cell>
          <cell r="BF79">
            <v>3.097</v>
          </cell>
          <cell r="BG79">
            <v>0</v>
          </cell>
          <cell r="BH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3.355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0.5800000000000001</v>
          </cell>
          <cell r="N80">
            <v>0</v>
          </cell>
          <cell r="P80">
            <v>1.8469999999999998</v>
          </cell>
          <cell r="Q80">
            <v>5.781</v>
          </cell>
          <cell r="R80">
            <v>0</v>
          </cell>
          <cell r="S80">
            <v>0</v>
          </cell>
          <cell r="T80">
            <v>0</v>
          </cell>
          <cell r="U80">
            <v>0.23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0.28</v>
          </cell>
          <cell r="AI80">
            <v>0</v>
          </cell>
          <cell r="AJ80">
            <v>0</v>
          </cell>
          <cell r="AK80">
            <v>5.1049999999999995</v>
          </cell>
          <cell r="AM80">
            <v>0.23</v>
          </cell>
          <cell r="AN80">
            <v>0</v>
          </cell>
          <cell r="AP80">
            <v>0</v>
          </cell>
          <cell r="AQ80">
            <v>0.6900000000000002</v>
          </cell>
          <cell r="AR80">
            <v>0</v>
          </cell>
          <cell r="AS80">
            <v>0</v>
          </cell>
          <cell r="AT80">
            <v>0</v>
          </cell>
          <cell r="AU80">
            <v>0.12</v>
          </cell>
          <cell r="AV80">
            <v>0</v>
          </cell>
          <cell r="AW80">
            <v>1.8900000000000001</v>
          </cell>
          <cell r="AX80">
            <v>0</v>
          </cell>
          <cell r="AY80">
            <v>2.41</v>
          </cell>
          <cell r="BA80">
            <v>1.404</v>
          </cell>
          <cell r="BB80">
            <v>0.12</v>
          </cell>
          <cell r="BC80">
            <v>0</v>
          </cell>
          <cell r="BD80">
            <v>0</v>
          </cell>
          <cell r="BE80">
            <v>35.81</v>
          </cell>
          <cell r="BF80">
            <v>1.925</v>
          </cell>
          <cell r="BG80">
            <v>0</v>
          </cell>
          <cell r="BH80">
            <v>0</v>
          </cell>
          <cell r="BJ80">
            <v>0</v>
          </cell>
          <cell r="BK80">
            <v>0</v>
          </cell>
          <cell r="BL80">
            <v>0</v>
          </cell>
          <cell r="BN80">
            <v>2.287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0.2850000000000001</v>
          </cell>
          <cell r="L81">
            <v>0.8380000000000001</v>
          </cell>
          <cell r="N81">
            <v>0</v>
          </cell>
          <cell r="P81">
            <v>6.958000000000001</v>
          </cell>
          <cell r="Q81">
            <v>20.503000000000004</v>
          </cell>
          <cell r="R81">
            <v>0</v>
          </cell>
          <cell r="S81">
            <v>0</v>
          </cell>
          <cell r="T81">
            <v>0</v>
          </cell>
          <cell r="U81">
            <v>0.54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0.23</v>
          </cell>
          <cell r="AI81">
            <v>0</v>
          </cell>
          <cell r="AJ81">
            <v>0</v>
          </cell>
          <cell r="AK81">
            <v>13.998</v>
          </cell>
          <cell r="AM81">
            <v>2.4469999999999996</v>
          </cell>
          <cell r="AN81">
            <v>0</v>
          </cell>
          <cell r="AP81">
            <v>0</v>
          </cell>
          <cell r="AQ81">
            <v>0.39</v>
          </cell>
          <cell r="AR81">
            <v>0</v>
          </cell>
          <cell r="AS81">
            <v>0.01</v>
          </cell>
          <cell r="AT81">
            <v>0</v>
          </cell>
          <cell r="AU81">
            <v>0.02</v>
          </cell>
          <cell r="AV81">
            <v>0.02</v>
          </cell>
          <cell r="AW81">
            <v>0.36800000000000005</v>
          </cell>
          <cell r="AX81">
            <v>0</v>
          </cell>
          <cell r="AY81">
            <v>2.905</v>
          </cell>
          <cell r="BA81">
            <v>0.9990000000000001</v>
          </cell>
          <cell r="BB81">
            <v>0</v>
          </cell>
          <cell r="BC81">
            <v>0</v>
          </cell>
          <cell r="BD81">
            <v>0</v>
          </cell>
          <cell r="BE81">
            <v>140.10999999999996</v>
          </cell>
          <cell r="BF81">
            <v>16.006</v>
          </cell>
          <cell r="BG81">
            <v>0</v>
          </cell>
          <cell r="BH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4.0089999999999995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1.129</v>
          </cell>
          <cell r="N82">
            <v>0</v>
          </cell>
          <cell r="P82">
            <v>2.149</v>
          </cell>
          <cell r="Q82">
            <v>9.174999999999999</v>
          </cell>
          <cell r="R82">
            <v>0</v>
          </cell>
          <cell r="S82">
            <v>0</v>
          </cell>
          <cell r="T82">
            <v>0</v>
          </cell>
          <cell r="U82">
            <v>0.04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0.27</v>
          </cell>
          <cell r="AI82">
            <v>0</v>
          </cell>
          <cell r="AJ82">
            <v>0</v>
          </cell>
          <cell r="AK82">
            <v>5.694</v>
          </cell>
          <cell r="AM82">
            <v>0.39600000000000013</v>
          </cell>
          <cell r="AN82">
            <v>0</v>
          </cell>
          <cell r="AP82">
            <v>0</v>
          </cell>
          <cell r="AQ82">
            <v>0.24000000000000002</v>
          </cell>
          <cell r="AR82">
            <v>0</v>
          </cell>
          <cell r="AS82">
            <v>0</v>
          </cell>
          <cell r="AT82">
            <v>0.012</v>
          </cell>
          <cell r="AU82">
            <v>0.063</v>
          </cell>
          <cell r="AV82">
            <v>0</v>
          </cell>
          <cell r="AW82">
            <v>0.8320000000000001</v>
          </cell>
          <cell r="AX82">
            <v>0</v>
          </cell>
          <cell r="AY82">
            <v>0.514</v>
          </cell>
          <cell r="BA82">
            <v>0.8</v>
          </cell>
          <cell r="BB82">
            <v>0</v>
          </cell>
          <cell r="BC82">
            <v>0</v>
          </cell>
          <cell r="BD82">
            <v>0</v>
          </cell>
          <cell r="BE82">
            <v>26.479999999999997</v>
          </cell>
          <cell r="BF82">
            <v>2.2520000000000002</v>
          </cell>
          <cell r="BG82">
            <v>0</v>
          </cell>
          <cell r="BH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3.303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0.3520000000000001</v>
          </cell>
          <cell r="N83">
            <v>0</v>
          </cell>
          <cell r="P83">
            <v>1.439</v>
          </cell>
          <cell r="Q83">
            <v>4.902</v>
          </cell>
          <cell r="R83">
            <v>0</v>
          </cell>
          <cell r="S83">
            <v>0</v>
          </cell>
          <cell r="T83">
            <v>0</v>
          </cell>
          <cell r="U83">
            <v>0.04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0.09</v>
          </cell>
          <cell r="AI83">
            <v>0</v>
          </cell>
          <cell r="AJ83">
            <v>0</v>
          </cell>
          <cell r="AK83">
            <v>3.409</v>
          </cell>
          <cell r="AM83">
            <v>0.2</v>
          </cell>
          <cell r="AN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0.018</v>
          </cell>
          <cell r="AU83">
            <v>0</v>
          </cell>
          <cell r="AV83">
            <v>0.002</v>
          </cell>
          <cell r="AW83">
            <v>0.256</v>
          </cell>
          <cell r="AX83">
            <v>0</v>
          </cell>
          <cell r="AY83">
            <v>0.35600000000000004</v>
          </cell>
          <cell r="BA83">
            <v>0.68</v>
          </cell>
          <cell r="BB83">
            <v>0</v>
          </cell>
          <cell r="BC83">
            <v>0</v>
          </cell>
          <cell r="BD83">
            <v>0</v>
          </cell>
          <cell r="BE83">
            <v>23.270000000000003</v>
          </cell>
          <cell r="BF83">
            <v>2.98</v>
          </cell>
          <cell r="BG83">
            <v>0</v>
          </cell>
          <cell r="BH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0.5920000000000001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0.34500000000000003</v>
          </cell>
          <cell r="L84">
            <v>2.012</v>
          </cell>
          <cell r="N84">
            <v>0</v>
          </cell>
          <cell r="P84">
            <v>4.717</v>
          </cell>
          <cell r="Q84">
            <v>22.406000000000002</v>
          </cell>
          <cell r="R84">
            <v>0</v>
          </cell>
          <cell r="S84">
            <v>0</v>
          </cell>
          <cell r="T84">
            <v>0</v>
          </cell>
          <cell r="U84">
            <v>0.7350000000000001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3.486</v>
          </cell>
          <cell r="AI84">
            <v>0</v>
          </cell>
          <cell r="AJ84">
            <v>0</v>
          </cell>
          <cell r="AK84">
            <v>12.714999999999998</v>
          </cell>
          <cell r="AM84">
            <v>2.021</v>
          </cell>
          <cell r="AN84">
            <v>0</v>
          </cell>
          <cell r="AP84">
            <v>0</v>
          </cell>
          <cell r="AQ84">
            <v>0.6900000000000001</v>
          </cell>
          <cell r="AR84">
            <v>0</v>
          </cell>
          <cell r="AS84">
            <v>0</v>
          </cell>
          <cell r="AT84">
            <v>0.02</v>
          </cell>
          <cell r="AU84">
            <v>0.06</v>
          </cell>
          <cell r="AV84">
            <v>0.02</v>
          </cell>
          <cell r="AW84">
            <v>3.1592499999999997</v>
          </cell>
          <cell r="AX84">
            <v>0</v>
          </cell>
          <cell r="AY84">
            <v>2.1279999999999997</v>
          </cell>
          <cell r="BA84">
            <v>3.089</v>
          </cell>
          <cell r="BB84">
            <v>8.12</v>
          </cell>
          <cell r="BC84">
            <v>0</v>
          </cell>
          <cell r="BD84">
            <v>0</v>
          </cell>
          <cell r="BE84">
            <v>86.45</v>
          </cell>
          <cell r="BF84">
            <v>12.099</v>
          </cell>
          <cell r="BG84">
            <v>0</v>
          </cell>
          <cell r="BH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3.3970000000000007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0.645</v>
          </cell>
          <cell r="L85">
            <v>2.399</v>
          </cell>
          <cell r="N85">
            <v>0</v>
          </cell>
          <cell r="P85">
            <v>8.31</v>
          </cell>
          <cell r="Q85">
            <v>32.791</v>
          </cell>
          <cell r="R85">
            <v>0</v>
          </cell>
          <cell r="S85">
            <v>0</v>
          </cell>
          <cell r="T85">
            <v>0</v>
          </cell>
          <cell r="U85">
            <v>0.46049999999999996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0.6850000000000002</v>
          </cell>
          <cell r="AI85">
            <v>0</v>
          </cell>
          <cell r="AJ85">
            <v>0</v>
          </cell>
          <cell r="AK85">
            <v>19.704</v>
          </cell>
          <cell r="AM85">
            <v>4.515000000000001</v>
          </cell>
          <cell r="AN85">
            <v>0</v>
          </cell>
          <cell r="AP85">
            <v>0</v>
          </cell>
          <cell r="AQ85">
            <v>1.7650000000000001</v>
          </cell>
          <cell r="AR85">
            <v>0</v>
          </cell>
          <cell r="AS85">
            <v>0</v>
          </cell>
          <cell r="AT85">
            <v>0.1575</v>
          </cell>
          <cell r="AU85">
            <v>0.16999999999999998</v>
          </cell>
          <cell r="AV85">
            <v>0.06</v>
          </cell>
          <cell r="AW85">
            <v>5.011000000000001</v>
          </cell>
          <cell r="AX85">
            <v>0</v>
          </cell>
          <cell r="AY85">
            <v>9.447000000000001</v>
          </cell>
          <cell r="BA85">
            <v>6.286</v>
          </cell>
          <cell r="BB85">
            <v>10.5</v>
          </cell>
          <cell r="BC85">
            <v>0</v>
          </cell>
          <cell r="BD85">
            <v>0</v>
          </cell>
          <cell r="BE85">
            <v>294.13000000000005</v>
          </cell>
          <cell r="BF85">
            <v>35.702</v>
          </cell>
          <cell r="BG85">
            <v>0</v>
          </cell>
          <cell r="BH85">
            <v>0</v>
          </cell>
          <cell r="BJ85">
            <v>0</v>
          </cell>
          <cell r="BK85">
            <v>0</v>
          </cell>
          <cell r="BL85">
            <v>0</v>
          </cell>
          <cell r="BN85">
            <v>10.188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50.974999999999994</v>
          </cell>
          <cell r="L86">
            <v>7.742999999999999</v>
          </cell>
          <cell r="N86">
            <v>0</v>
          </cell>
          <cell r="P86">
            <v>5.98</v>
          </cell>
          <cell r="Q86">
            <v>45.78</v>
          </cell>
          <cell r="R86">
            <v>0</v>
          </cell>
          <cell r="S86">
            <v>0</v>
          </cell>
          <cell r="T86">
            <v>0</v>
          </cell>
          <cell r="U86">
            <v>1.25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0.29300000000000004</v>
          </cell>
          <cell r="AI86">
            <v>0</v>
          </cell>
          <cell r="AJ86">
            <v>0</v>
          </cell>
          <cell r="AK86">
            <v>27.399</v>
          </cell>
          <cell r="AM86">
            <v>15.465</v>
          </cell>
          <cell r="AN86">
            <v>0</v>
          </cell>
          <cell r="AP86">
            <v>0.001</v>
          </cell>
          <cell r="AQ86">
            <v>2.69</v>
          </cell>
          <cell r="AR86">
            <v>0</v>
          </cell>
          <cell r="AS86">
            <v>0.04</v>
          </cell>
          <cell r="AT86">
            <v>0.055</v>
          </cell>
          <cell r="AU86">
            <v>0.25</v>
          </cell>
          <cell r="AV86">
            <v>0</v>
          </cell>
          <cell r="AW86">
            <v>5.23</v>
          </cell>
          <cell r="AX86">
            <v>0</v>
          </cell>
          <cell r="AY86">
            <v>0.544</v>
          </cell>
          <cell r="BA86">
            <v>0.7759999999999999</v>
          </cell>
          <cell r="BB86">
            <v>0.8300000000000001</v>
          </cell>
          <cell r="BC86">
            <v>0</v>
          </cell>
          <cell r="BD86">
            <v>0</v>
          </cell>
          <cell r="BE86">
            <v>551.795</v>
          </cell>
          <cell r="BF86">
            <v>66.32</v>
          </cell>
          <cell r="BG86">
            <v>0</v>
          </cell>
          <cell r="BH86">
            <v>0</v>
          </cell>
          <cell r="BJ86">
            <v>0</v>
          </cell>
          <cell r="BK86">
            <v>0</v>
          </cell>
          <cell r="BL86">
            <v>0</v>
          </cell>
          <cell r="BN86">
            <v>32.995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0.04</v>
          </cell>
          <cell r="L87">
            <v>1.236</v>
          </cell>
          <cell r="N87">
            <v>0</v>
          </cell>
          <cell r="P87">
            <v>1.9029999999999998</v>
          </cell>
          <cell r="Q87">
            <v>8.89</v>
          </cell>
          <cell r="R87">
            <v>0</v>
          </cell>
          <cell r="S87">
            <v>0</v>
          </cell>
          <cell r="T87">
            <v>0</v>
          </cell>
          <cell r="U87">
            <v>0.2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0.065</v>
          </cell>
          <cell r="AI87">
            <v>0</v>
          </cell>
          <cell r="AJ87">
            <v>0</v>
          </cell>
          <cell r="AK87">
            <v>7.090000000000001</v>
          </cell>
          <cell r="AM87">
            <v>0.257</v>
          </cell>
          <cell r="AN87">
            <v>0</v>
          </cell>
          <cell r="AP87">
            <v>0</v>
          </cell>
          <cell r="AQ87">
            <v>0.43</v>
          </cell>
          <cell r="AR87">
            <v>0</v>
          </cell>
          <cell r="AS87">
            <v>0.022</v>
          </cell>
          <cell r="AT87">
            <v>0</v>
          </cell>
          <cell r="AU87">
            <v>0.02</v>
          </cell>
          <cell r="AV87">
            <v>0</v>
          </cell>
          <cell r="AW87">
            <v>1.105</v>
          </cell>
          <cell r="AX87">
            <v>0</v>
          </cell>
          <cell r="AY87">
            <v>2.465</v>
          </cell>
          <cell r="BA87">
            <v>2.333</v>
          </cell>
          <cell r="BB87">
            <v>0.47000000000000003</v>
          </cell>
          <cell r="BC87">
            <v>0</v>
          </cell>
          <cell r="BD87">
            <v>0</v>
          </cell>
          <cell r="BE87">
            <v>35.88499999999999</v>
          </cell>
          <cell r="BF87">
            <v>4.313</v>
          </cell>
          <cell r="BG87">
            <v>0</v>
          </cell>
          <cell r="BH87">
            <v>0</v>
          </cell>
          <cell r="BJ87">
            <v>0</v>
          </cell>
          <cell r="BK87">
            <v>0</v>
          </cell>
          <cell r="BL87">
            <v>0</v>
          </cell>
          <cell r="BN87">
            <v>2.243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27.421875" style="0" customWidth="1"/>
    <col min="3" max="22" width="12.7109375" style="0" customWidth="1"/>
    <col min="23" max="16384" width="8.57421875" style="0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5.7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</row>
    <row r="3" spans="1:22" ht="25.5" customHeight="1">
      <c r="A3" s="1"/>
      <c r="B3" s="4" t="s">
        <v>21</v>
      </c>
      <c r="C3" s="5">
        <v>342</v>
      </c>
      <c r="D3" s="6">
        <f aca="true" t="shared" si="0" ref="D3:D66">E3+H3</f>
        <v>191.67700000000002</v>
      </c>
      <c r="E3" s="6">
        <f aca="true" t="shared" si="1" ref="E3:E66">F3+G3</f>
        <v>191.50400000000002</v>
      </c>
      <c r="F3" s="7">
        <f>'[1]Totale 2011'!BE3+'[1]Totale 2011'!BF3+'[1]Totale 2011'!BG3+'[1]Totale 2011'!BH3+'[1]Totale 2011'!BJ3+'[1]Totale 2011'!BK3+('[1]Totale 2011'!W3+'[1]Totale 2011'!AP3+'[1]Totale 2011'!AQ3+'[1]Totale 2011'!AW3+'[1]Totale 2011'!AX3+'[1]Totale 2011'!BN3)*0.4+('[1]Totale 2011'!P3+'[1]Totale 2011'!Q3)*0.03</f>
        <v>162.01314000000002</v>
      </c>
      <c r="G3" s="8">
        <f>M3+N3+O3+P3+Q3+R3+S3+T3+U3+V3</f>
        <v>29.49086</v>
      </c>
      <c r="H3" s="7">
        <f>'[1]Totale 2011'!F3+'[1]Totale 2011'!G3+'[1]Totale 2011'!H3+'[1]Totale 2011'!I3+'[1]Totale 2011'!U3+'[1]Totale 2011'!V3+'[1]Totale 2011'!X3+'[1]Totale 2011'!Y3+'[1]Totale 2011'!AA3+'[1]Totale 2011'!AI3+'[1]Totale 2011'!AR3+'[1]Totale 2011'!AS3+'[1]Totale 2011'!AT3+'[1]Totale 2011'!AU3+'[1]Totale 2011'!BC3+'[1]Totale 2011'!BD3+'[1]Totale 2011'!R3+'[1]Totale 2011'!S3+'[1]Totale 2011'!T3+'[1]Totale 2011'!Z3+'[1]Totale 2011'!AE3+'[1]Totale 2011'!AF3+'[1]Totale 2011'!AG3+'[1]Totale 2011'!AH3+'[1]Totale 2011'!AV3+'[1]Totale 2011'!BL3</f>
        <v>0.17300000000000001</v>
      </c>
      <c r="I3" s="9">
        <f aca="true" t="shared" si="2" ref="I3:I66">(G3)/E3</f>
        <v>0.1539960523017796</v>
      </c>
      <c r="J3" s="7">
        <f>((D3*1000)/(C3))/365</f>
        <v>1.5355042858287276</v>
      </c>
      <c r="K3" s="7">
        <f>((E3*1000)/(C3))/365</f>
        <v>1.5341184010253948</v>
      </c>
      <c r="L3" s="7">
        <f>((F3*1000)/(C3))/365</f>
        <v>1.2978702235039654</v>
      </c>
      <c r="M3" s="7">
        <f>'[1]Totale 2011'!AM3</f>
        <v>6.699999999999999</v>
      </c>
      <c r="N3" s="7">
        <f>'[1]Totale 2011'!BB3</f>
        <v>0</v>
      </c>
      <c r="O3" s="7">
        <f>'[1]Totale 2011'!J3+'[1]Totale 2011'!AK3</f>
        <v>5.534999999999999</v>
      </c>
      <c r="P3" s="7">
        <v>0</v>
      </c>
      <c r="Q3" s="7">
        <f>('[1]Totale 2011'!Q3+'[1]Totale 2011'!P3)*0.97</f>
        <v>10.590459999999998</v>
      </c>
      <c r="R3" s="7">
        <f>'[1]Totale 2011'!N3+'[1]Totale 2011'!AB3+'[1]Totale 2011'!AC3+'[1]Totale 2011'!AD3+'[1]Totale 2011'!BA3</f>
        <v>0</v>
      </c>
      <c r="S3" s="7">
        <f>'[1]Totale 2011'!L3+'[1]Totale 2011'!AJ3</f>
        <v>2.946</v>
      </c>
      <c r="T3" s="7">
        <f>'[1]Totale 2011'!AY3</f>
        <v>0</v>
      </c>
      <c r="U3" s="7">
        <f>'[1]Totale 2011'!AN3</f>
        <v>0</v>
      </c>
      <c r="V3" s="7">
        <f>('[1]Totale 2011'!W3+'[1]Totale 2011'!AP3+'[1]Totale 2011'!AQ3+'[1]Totale 2011'!AW3+'[1]Totale 2011'!AX3+'[1]Totale 2011'!BN3)*0.6</f>
        <v>3.7194</v>
      </c>
    </row>
    <row r="4" spans="1:22" ht="25.5" customHeight="1">
      <c r="A4" s="10"/>
      <c r="B4" s="11" t="s">
        <v>22</v>
      </c>
      <c r="C4" s="12">
        <v>2716</v>
      </c>
      <c r="D4" s="13">
        <f t="shared" si="0"/>
        <v>891.1389999999999</v>
      </c>
      <c r="E4" s="13">
        <f t="shared" si="1"/>
        <v>890.7849999999999</v>
      </c>
      <c r="F4" s="14">
        <f>'[1]Totale 2011'!BE4+'[1]Totale 2011'!BF4+'[1]Totale 2011'!BG4+'[1]Totale 2011'!BH4+'[1]Totale 2011'!BJ4+'[1]Totale 2011'!BK4+('[1]Totale 2011'!W4+'[1]Totale 2011'!AP4+'[1]Totale 2011'!AQ4+'[1]Totale 2011'!AW4+'[1]Totale 2011'!AX4+'[1]Totale 2011'!BN4)*0.4+('[1]Totale 2011'!P4+'[1]Totale 2011'!Q4)*0.03</f>
        <v>771.1710499999998</v>
      </c>
      <c r="G4" s="15">
        <f aca="true" t="shared" si="3" ref="G4:G67">M4+N4+O4+P4+Q4+R4+S4+T4+U4+V4</f>
        <v>119.61395</v>
      </c>
      <c r="H4" s="14">
        <f>'[1]Totale 2011'!F4+'[1]Totale 2011'!G4+'[1]Totale 2011'!H4+'[1]Totale 2011'!I4+'[1]Totale 2011'!U4+'[1]Totale 2011'!V4+'[1]Totale 2011'!X4+'[1]Totale 2011'!Y4+'[1]Totale 2011'!AA4+'[1]Totale 2011'!AI4+'[1]Totale 2011'!AR4+'[1]Totale 2011'!AS4+'[1]Totale 2011'!AT4+'[1]Totale 2011'!AU4+'[1]Totale 2011'!BC4+'[1]Totale 2011'!BD4+'[1]Totale 2011'!R4+'[1]Totale 2011'!S4+'[1]Totale 2011'!T4+'[1]Totale 2011'!Z4+'[1]Totale 2011'!AE4+'[1]Totale 2011'!AF4+'[1]Totale 2011'!AG4+'[1]Totale 2011'!AH4+'[1]Totale 2011'!AV4+'[1]Totale 2011'!BL4</f>
        <v>0.35400000000000004</v>
      </c>
      <c r="I4" s="16">
        <f t="shared" si="2"/>
        <v>0.13427925930499507</v>
      </c>
      <c r="J4" s="14">
        <f aca="true" t="shared" si="4" ref="J4:J59">((D4*1000)/(C4))/365</f>
        <v>0.8989236790606653</v>
      </c>
      <c r="K4" s="14">
        <f aca="true" t="shared" si="5" ref="K4:K59">((E4*1000)/(C4))/365</f>
        <v>0.898566586640305</v>
      </c>
      <c r="L4" s="14">
        <f aca="true" t="shared" si="6" ref="L4:L59">((F4*1000)/(C4))/365</f>
        <v>0.7779077309500271</v>
      </c>
      <c r="M4" s="14">
        <f>'[1]Totale 2011'!AM4</f>
        <v>33.56</v>
      </c>
      <c r="N4" s="14">
        <f>'[1]Totale 2011'!BB4</f>
        <v>0.54</v>
      </c>
      <c r="O4" s="14">
        <f>'[1]Totale 2011'!J4+'[1]Totale 2011'!AK4</f>
        <v>25.625</v>
      </c>
      <c r="P4" s="14">
        <v>0</v>
      </c>
      <c r="Q4" s="14">
        <f>('[1]Totale 2011'!Q4+'[1]Totale 2011'!P4)*0.97</f>
        <v>43.19895</v>
      </c>
      <c r="R4" s="14">
        <f>'[1]Totale 2011'!N4+'[1]Totale 2011'!AB4+'[1]Totale 2011'!AC4+'[1]Totale 2011'!AD4+'[1]Totale 2011'!BA4</f>
        <v>0</v>
      </c>
      <c r="S4" s="14">
        <f>'[1]Totale 2011'!L4+'[1]Totale 2011'!AJ4</f>
        <v>12.879999999999999</v>
      </c>
      <c r="T4" s="14">
        <f>'[1]Totale 2011'!AY4</f>
        <v>0</v>
      </c>
      <c r="U4" s="14">
        <f>'[1]Totale 2011'!AN4</f>
        <v>3.81</v>
      </c>
      <c r="V4" s="14">
        <f>('[1]Totale 2011'!W4+'[1]Totale 2011'!AP4+'[1]Totale 2011'!AQ4+'[1]Totale 2011'!AW4+'[1]Totale 2011'!AX4+'[1]Totale 2011'!BN4)*0.6</f>
        <v>0</v>
      </c>
    </row>
    <row r="5" spans="1:22" ht="25.5" customHeight="1">
      <c r="A5" s="1"/>
      <c r="B5" s="4" t="s">
        <v>23</v>
      </c>
      <c r="C5" s="5">
        <v>939</v>
      </c>
      <c r="D5" s="6">
        <f t="shared" si="0"/>
        <v>291.527</v>
      </c>
      <c r="E5" s="6">
        <f t="shared" si="1"/>
        <v>290.952</v>
      </c>
      <c r="F5" s="7">
        <f>'[1]Totale 2011'!BE5+'[1]Totale 2011'!BF5+'[1]Totale 2011'!BG5+'[1]Totale 2011'!BH5+'[1]Totale 2011'!BJ5+'[1]Totale 2011'!BK5+('[1]Totale 2011'!W5+'[1]Totale 2011'!AP5+'[1]Totale 2011'!AQ5+'[1]Totale 2011'!AW5+'[1]Totale 2011'!AX5+'[1]Totale 2011'!BN5)*0.4+('[1]Totale 2011'!P5+'[1]Totale 2011'!Q5)*0.03</f>
        <v>172.15970000000002</v>
      </c>
      <c r="G5" s="8">
        <f t="shared" si="3"/>
        <v>118.79230000000001</v>
      </c>
      <c r="H5" s="7">
        <f>'[1]Totale 2011'!F5+'[1]Totale 2011'!G5+'[1]Totale 2011'!H5+'[1]Totale 2011'!I5+'[1]Totale 2011'!U5+'[1]Totale 2011'!V5+'[1]Totale 2011'!X5+'[1]Totale 2011'!Y5+'[1]Totale 2011'!AA5+'[1]Totale 2011'!AI5+'[1]Totale 2011'!AR5+'[1]Totale 2011'!AS5+'[1]Totale 2011'!AT5+'[1]Totale 2011'!AU5+'[1]Totale 2011'!BC5+'[1]Totale 2011'!BD5+'[1]Totale 2011'!R5+'[1]Totale 2011'!S5+'[1]Totale 2011'!T5+'[1]Totale 2011'!Z5+'[1]Totale 2011'!AE5+'[1]Totale 2011'!AF5+'[1]Totale 2011'!AG5+'[1]Totale 2011'!AH5+'[1]Totale 2011'!AV5+'[1]Totale 2011'!BL5</f>
        <v>0.5750000000000001</v>
      </c>
      <c r="I5" s="9">
        <f t="shared" si="2"/>
        <v>0.4082883087244632</v>
      </c>
      <c r="J5" s="7">
        <f t="shared" si="4"/>
        <v>0.8505901060586167</v>
      </c>
      <c r="K5" s="7">
        <f t="shared" si="5"/>
        <v>0.8489124250514245</v>
      </c>
      <c r="L5" s="7">
        <f t="shared" si="6"/>
        <v>0.5023114067719959</v>
      </c>
      <c r="M5" s="7">
        <f>'[1]Totale 2011'!AM5</f>
        <v>39.38</v>
      </c>
      <c r="N5" s="7">
        <f>'[1]Totale 2011'!BB5</f>
        <v>0</v>
      </c>
      <c r="O5" s="7">
        <f>'[1]Totale 2011'!J5+'[1]Totale 2011'!AK5</f>
        <v>26.185</v>
      </c>
      <c r="P5" s="7">
        <v>0</v>
      </c>
      <c r="Q5" s="7">
        <f>('[1]Totale 2011'!Q5+'[1]Totale 2011'!P5)*0.97</f>
        <v>24.958099999999998</v>
      </c>
      <c r="R5" s="7">
        <f>'[1]Totale 2011'!N5+'[1]Totale 2011'!AB5+'[1]Totale 2011'!AC5+'[1]Totale 2011'!AD5+'[1]Totale 2011'!BA5</f>
        <v>0</v>
      </c>
      <c r="S5" s="7">
        <f>'[1]Totale 2011'!L5+'[1]Totale 2011'!AJ5</f>
        <v>16.775000000000002</v>
      </c>
      <c r="T5" s="7">
        <f>'[1]Totale 2011'!AY5</f>
        <v>0</v>
      </c>
      <c r="U5" s="7">
        <f>'[1]Totale 2011'!AN5</f>
        <v>0</v>
      </c>
      <c r="V5" s="7">
        <f>('[1]Totale 2011'!W5+'[1]Totale 2011'!AP5+'[1]Totale 2011'!AQ5+'[1]Totale 2011'!AW5+'[1]Totale 2011'!AX5+'[1]Totale 2011'!BN5)*0.6</f>
        <v>11.494200000000001</v>
      </c>
    </row>
    <row r="6" spans="1:22" ht="25.5" customHeight="1">
      <c r="A6" s="10"/>
      <c r="B6" s="11" t="s">
        <v>24</v>
      </c>
      <c r="C6" s="12">
        <v>1390</v>
      </c>
      <c r="D6" s="13">
        <f t="shared" si="0"/>
        <v>482.1764999999999</v>
      </c>
      <c r="E6" s="13">
        <f t="shared" si="1"/>
        <v>482.1474999999999</v>
      </c>
      <c r="F6" s="14">
        <f>'[1]Totale 2011'!BE6+'[1]Totale 2011'!BF6+'[1]Totale 2011'!BG6+'[1]Totale 2011'!BH6+'[1]Totale 2011'!BJ6+'[1]Totale 2011'!BK6+('[1]Totale 2011'!W6+'[1]Totale 2011'!AP6+'[1]Totale 2011'!AQ6+'[1]Totale 2011'!AW6+'[1]Totale 2011'!AX6+'[1]Totale 2011'!BN6)*0.4+('[1]Totale 2011'!P6+'[1]Totale 2011'!Q6)*0.03</f>
        <v>319.2356</v>
      </c>
      <c r="G6" s="15">
        <f t="shared" si="3"/>
        <v>162.91189999999997</v>
      </c>
      <c r="H6" s="14">
        <f>'[1]Totale 2011'!F6+'[1]Totale 2011'!G6+'[1]Totale 2011'!H6+'[1]Totale 2011'!I6+'[1]Totale 2011'!U6+'[1]Totale 2011'!V6+'[1]Totale 2011'!X6+'[1]Totale 2011'!Y6+'[1]Totale 2011'!AA6+'[1]Totale 2011'!AI6+'[1]Totale 2011'!AR6+'[1]Totale 2011'!AS6+'[1]Totale 2011'!AT6+'[1]Totale 2011'!AU6+'[1]Totale 2011'!BC6+'[1]Totale 2011'!BD6+'[1]Totale 2011'!R6+'[1]Totale 2011'!S6+'[1]Totale 2011'!T6+'[1]Totale 2011'!Z6+'[1]Totale 2011'!AE6+'[1]Totale 2011'!AF6+'[1]Totale 2011'!AG6+'[1]Totale 2011'!AH6+'[1]Totale 2011'!AV6+'[1]Totale 2011'!BL6</f>
        <v>0.028999999999999998</v>
      </c>
      <c r="I6" s="16">
        <f t="shared" si="2"/>
        <v>0.3378880944109427</v>
      </c>
      <c r="J6" s="14">
        <f t="shared" si="4"/>
        <v>0.9503823790282842</v>
      </c>
      <c r="K6" s="14">
        <f t="shared" si="5"/>
        <v>0.9503252192766334</v>
      </c>
      <c r="L6" s="14">
        <f t="shared" si="6"/>
        <v>0.6292216418645905</v>
      </c>
      <c r="M6" s="14">
        <f>'[1]Totale 2011'!AM6</f>
        <v>44.660000000000004</v>
      </c>
      <c r="N6" s="14">
        <f>'[1]Totale 2011'!BB6</f>
        <v>18.07</v>
      </c>
      <c r="O6" s="14">
        <f>'[1]Totale 2011'!J6+'[1]Totale 2011'!AK6</f>
        <v>32.585</v>
      </c>
      <c r="P6" s="14">
        <v>0</v>
      </c>
      <c r="Q6" s="14">
        <f>('[1]Totale 2011'!Q6+'[1]Totale 2011'!P6)*0.97</f>
        <v>33.309799999999996</v>
      </c>
      <c r="R6" s="14">
        <f>'[1]Totale 2011'!N6+'[1]Totale 2011'!AB6+'[1]Totale 2011'!AC6+'[1]Totale 2011'!AD6+'[1]Totale 2011'!BA6</f>
        <v>0</v>
      </c>
      <c r="S6" s="14">
        <f>'[1]Totale 2011'!L6+'[1]Totale 2011'!AJ6</f>
        <v>13.758999999999999</v>
      </c>
      <c r="T6" s="14">
        <f>'[1]Totale 2011'!AY6</f>
        <v>0</v>
      </c>
      <c r="U6" s="14">
        <f>'[1]Totale 2011'!AN6</f>
        <v>0</v>
      </c>
      <c r="V6" s="14">
        <f>('[1]Totale 2011'!W6+'[1]Totale 2011'!AP6+'[1]Totale 2011'!AQ6+'[1]Totale 2011'!AW6+'[1]Totale 2011'!AX6+'[1]Totale 2011'!BN6)*0.6</f>
        <v>20.528100000000002</v>
      </c>
    </row>
    <row r="7" spans="1:22" ht="25.5" customHeight="1">
      <c r="A7" s="1"/>
      <c r="B7" s="4" t="s">
        <v>25</v>
      </c>
      <c r="C7" s="5">
        <v>250</v>
      </c>
      <c r="D7" s="6">
        <f t="shared" si="0"/>
        <v>133.918</v>
      </c>
      <c r="E7" s="6">
        <f t="shared" si="1"/>
        <v>133.548</v>
      </c>
      <c r="F7" s="7">
        <f>'[1]Totale 2011'!BE7+'[1]Totale 2011'!BF7+'[1]Totale 2011'!BG7+'[1]Totale 2011'!BH7+'[1]Totale 2011'!BJ7+'[1]Totale 2011'!BK7+('[1]Totale 2011'!W7+'[1]Totale 2011'!AP7+'[1]Totale 2011'!AQ7+'[1]Totale 2011'!AW7+'[1]Totale 2011'!AX7+'[1]Totale 2011'!BN7)*0.4+('[1]Totale 2011'!P7+'[1]Totale 2011'!Q7)*0.03</f>
        <v>102.86300000000001</v>
      </c>
      <c r="G7" s="8">
        <f t="shared" si="3"/>
        <v>30.685</v>
      </c>
      <c r="H7" s="7">
        <f>'[1]Totale 2011'!F7+'[1]Totale 2011'!G7+'[1]Totale 2011'!H7+'[1]Totale 2011'!I7+'[1]Totale 2011'!U7+'[1]Totale 2011'!V7+'[1]Totale 2011'!X7+'[1]Totale 2011'!Y7+'[1]Totale 2011'!AA7+'[1]Totale 2011'!AI7+'[1]Totale 2011'!AR7+'[1]Totale 2011'!AS7+'[1]Totale 2011'!AT7+'[1]Totale 2011'!AU7+'[1]Totale 2011'!BC7+'[1]Totale 2011'!BD7+'[1]Totale 2011'!R7+'[1]Totale 2011'!S7+'[1]Totale 2011'!T7+'[1]Totale 2011'!Z7+'[1]Totale 2011'!AE7+'[1]Totale 2011'!AF7+'[1]Totale 2011'!AG7+'[1]Totale 2011'!AH7+'[1]Totale 2011'!AV7+'[1]Totale 2011'!BL7</f>
        <v>0.37</v>
      </c>
      <c r="I7" s="9">
        <f t="shared" si="2"/>
        <v>0.2297675742055291</v>
      </c>
      <c r="J7" s="7">
        <f t="shared" si="4"/>
        <v>1.4675945205479453</v>
      </c>
      <c r="K7" s="7">
        <f t="shared" si="5"/>
        <v>1.4635397260273972</v>
      </c>
      <c r="L7" s="7">
        <f t="shared" si="6"/>
        <v>1.1272657534246577</v>
      </c>
      <c r="M7" s="7">
        <f>'[1]Totale 2011'!AM7</f>
        <v>6.74</v>
      </c>
      <c r="N7" s="7">
        <f>'[1]Totale 2011'!BB7</f>
        <v>0</v>
      </c>
      <c r="O7" s="7">
        <f>'[1]Totale 2011'!J7+'[1]Totale 2011'!AK7</f>
        <v>6.5600000000000005</v>
      </c>
      <c r="P7" s="7">
        <v>0</v>
      </c>
      <c r="Q7" s="7">
        <f>('[1]Totale 2011'!Q7+'[1]Totale 2011'!P7)*0.97</f>
        <v>10.9028</v>
      </c>
      <c r="R7" s="7">
        <f>'[1]Totale 2011'!N7+'[1]Totale 2011'!AB7+'[1]Totale 2011'!AC7+'[1]Totale 2011'!AD7+'[1]Totale 2011'!BA7</f>
        <v>0</v>
      </c>
      <c r="S7" s="7">
        <f>'[1]Totale 2011'!L7+'[1]Totale 2011'!AJ7</f>
        <v>3.7960000000000003</v>
      </c>
      <c r="T7" s="7">
        <f>'[1]Totale 2011'!AY7</f>
        <v>0</v>
      </c>
      <c r="U7" s="7">
        <f>'[1]Totale 2011'!AN7</f>
        <v>0</v>
      </c>
      <c r="V7" s="7">
        <f>('[1]Totale 2011'!W7+'[1]Totale 2011'!AP7+'[1]Totale 2011'!AQ7+'[1]Totale 2011'!AW7+'[1]Totale 2011'!AX7+'[1]Totale 2011'!BN7)*0.6</f>
        <v>2.6861999999999995</v>
      </c>
    </row>
    <row r="8" spans="1:22" ht="25.5" customHeight="1">
      <c r="A8" s="10"/>
      <c r="B8" s="11" t="s">
        <v>26</v>
      </c>
      <c r="C8" s="12">
        <v>2060</v>
      </c>
      <c r="D8" s="13">
        <f t="shared" si="0"/>
        <v>836.1</v>
      </c>
      <c r="E8" s="13">
        <f t="shared" si="1"/>
        <v>835.596</v>
      </c>
      <c r="F8" s="14">
        <f>'[1]Totale 2011'!BE8+'[1]Totale 2011'!BF8+'[1]Totale 2011'!BG8+'[1]Totale 2011'!BH8+'[1]Totale 2011'!BJ8+'[1]Totale 2011'!BK8+('[1]Totale 2011'!W8+'[1]Totale 2011'!AP8+'[1]Totale 2011'!AQ8+'[1]Totale 2011'!AW8+'[1]Totale 2011'!AX8+'[1]Totale 2011'!BN8)*0.4+('[1]Totale 2011'!P8+'[1]Totale 2011'!Q8)*0.03</f>
        <v>515.9952000000001</v>
      </c>
      <c r="G8" s="15">
        <f t="shared" si="3"/>
        <v>319.6008</v>
      </c>
      <c r="H8" s="14">
        <f>'[1]Totale 2011'!F8+'[1]Totale 2011'!G8+'[1]Totale 2011'!H8+'[1]Totale 2011'!I8+'[1]Totale 2011'!U8+'[1]Totale 2011'!V8+'[1]Totale 2011'!X8+'[1]Totale 2011'!Y8+'[1]Totale 2011'!AA8+'[1]Totale 2011'!AI8+'[1]Totale 2011'!AR8+'[1]Totale 2011'!AS8+'[1]Totale 2011'!AT8+'[1]Totale 2011'!AU8+'[1]Totale 2011'!BC8+'[1]Totale 2011'!BD8+'[1]Totale 2011'!R8+'[1]Totale 2011'!S8+'[1]Totale 2011'!T8+'[1]Totale 2011'!Z8+'[1]Totale 2011'!AE8+'[1]Totale 2011'!AF8+'[1]Totale 2011'!AG8+'[1]Totale 2011'!AH8+'[1]Totale 2011'!AV8+'[1]Totale 2011'!BL8</f>
        <v>0.504</v>
      </c>
      <c r="I8" s="16">
        <f t="shared" si="2"/>
        <v>0.38248244366895007</v>
      </c>
      <c r="J8" s="14">
        <f t="shared" si="4"/>
        <v>1.1119829764596356</v>
      </c>
      <c r="K8" s="14">
        <f t="shared" si="5"/>
        <v>1.111312674557787</v>
      </c>
      <c r="L8" s="14">
        <f t="shared" si="6"/>
        <v>0.686255087112648</v>
      </c>
      <c r="M8" s="14">
        <f>'[1]Totale 2011'!AM8</f>
        <v>60.989999999999995</v>
      </c>
      <c r="N8" s="14">
        <f>'[1]Totale 2011'!BB8</f>
        <v>109.28000000000002</v>
      </c>
      <c r="O8" s="14">
        <f>'[1]Totale 2011'!J8+'[1]Totale 2011'!AK8</f>
        <v>54.626999999999995</v>
      </c>
      <c r="P8" s="14">
        <v>0</v>
      </c>
      <c r="Q8" s="14">
        <f>('[1]Totale 2011'!Q8+'[1]Totale 2011'!P8)*0.97</f>
        <v>56.376400000000004</v>
      </c>
      <c r="R8" s="14">
        <f>'[1]Totale 2011'!N8+'[1]Totale 2011'!AB8+'[1]Totale 2011'!AC8+'[1]Totale 2011'!AD8+'[1]Totale 2011'!BA8</f>
        <v>0</v>
      </c>
      <c r="S8" s="14">
        <f>'[1]Totale 2011'!L8+'[1]Totale 2011'!AJ8</f>
        <v>17.78</v>
      </c>
      <c r="T8" s="14">
        <f>'[1]Totale 2011'!AY8</f>
        <v>0</v>
      </c>
      <c r="U8" s="14">
        <f>'[1]Totale 2011'!AN8</f>
        <v>3.31</v>
      </c>
      <c r="V8" s="14">
        <f>('[1]Totale 2011'!W8+'[1]Totale 2011'!AP8+'[1]Totale 2011'!AQ8+'[1]Totale 2011'!AW8+'[1]Totale 2011'!AX8+'[1]Totale 2011'!BN8)*0.6</f>
        <v>17.2374</v>
      </c>
    </row>
    <row r="9" spans="1:22" ht="25.5" customHeight="1">
      <c r="A9" s="1"/>
      <c r="B9" s="4" t="s">
        <v>27</v>
      </c>
      <c r="C9" s="5">
        <v>2644</v>
      </c>
      <c r="D9" s="6">
        <f t="shared" si="0"/>
        <v>812.5780000000002</v>
      </c>
      <c r="E9" s="6">
        <f t="shared" si="1"/>
        <v>809.3920000000002</v>
      </c>
      <c r="F9" s="7">
        <f>'[1]Totale 2011'!BE9+'[1]Totale 2011'!BF9+'[1]Totale 2011'!BG9+'[1]Totale 2011'!BH9+'[1]Totale 2011'!BJ9+'[1]Totale 2011'!BK9+('[1]Totale 2011'!W9+'[1]Totale 2011'!AP9+'[1]Totale 2011'!AQ9+'[1]Totale 2011'!AW9+'[1]Totale 2011'!AX9+'[1]Totale 2011'!BN9)*0.4+('[1]Totale 2011'!P9+'[1]Totale 2011'!Q9)*0.03</f>
        <v>395.30610000000013</v>
      </c>
      <c r="G9" s="8">
        <f t="shared" si="3"/>
        <v>414.08590000000004</v>
      </c>
      <c r="H9" s="7">
        <f>'[1]Totale 2011'!F9+'[1]Totale 2011'!G9+'[1]Totale 2011'!H9+'[1]Totale 2011'!I9+'[1]Totale 2011'!U9+'[1]Totale 2011'!V9+'[1]Totale 2011'!X9+'[1]Totale 2011'!Y9+'[1]Totale 2011'!AA9+'[1]Totale 2011'!AI9+'[1]Totale 2011'!AR9+'[1]Totale 2011'!AS9+'[1]Totale 2011'!AT9+'[1]Totale 2011'!AU9+'[1]Totale 2011'!BC9+'[1]Totale 2011'!BD9+'[1]Totale 2011'!R9+'[1]Totale 2011'!S9+'[1]Totale 2011'!T9+'[1]Totale 2011'!Z9+'[1]Totale 2011'!AE9+'[1]Totale 2011'!AF9+'[1]Totale 2011'!AG9+'[1]Totale 2011'!AH9+'[1]Totale 2011'!AV9+'[1]Totale 2011'!BL9</f>
        <v>3.1860000000000004</v>
      </c>
      <c r="I9" s="9">
        <f t="shared" si="2"/>
        <v>0.5116011771799078</v>
      </c>
      <c r="J9" s="7">
        <f t="shared" si="4"/>
        <v>0.8419973887633933</v>
      </c>
      <c r="K9" s="7">
        <f t="shared" si="5"/>
        <v>0.8386960396244794</v>
      </c>
      <c r="L9" s="7">
        <f t="shared" si="6"/>
        <v>0.4096181584564692</v>
      </c>
      <c r="M9" s="7">
        <f>'[1]Totale 2011'!AM9</f>
        <v>51.75</v>
      </c>
      <c r="N9" s="7">
        <f>'[1]Totale 2011'!BB9</f>
        <v>0</v>
      </c>
      <c r="O9" s="7">
        <f>'[1]Totale 2011'!J9+'[1]Totale 2011'!AK9</f>
        <v>105.098</v>
      </c>
      <c r="P9" s="7">
        <v>0</v>
      </c>
      <c r="Q9" s="7">
        <f>('[1]Totale 2011'!Q9+'[1]Totale 2011'!P9)*0.97</f>
        <v>80.38389999999998</v>
      </c>
      <c r="R9" s="7">
        <f>'[1]Totale 2011'!N9+'[1]Totale 2011'!AB9+'[1]Totale 2011'!AC9+'[1]Totale 2011'!AD9+'[1]Totale 2011'!BA9</f>
        <v>0</v>
      </c>
      <c r="S9" s="7">
        <f>'[1]Totale 2011'!L9+'[1]Totale 2011'!AJ9</f>
        <v>39.815000000000005</v>
      </c>
      <c r="T9" s="7">
        <f>'[1]Totale 2011'!AY9</f>
        <v>62.18</v>
      </c>
      <c r="U9" s="7">
        <f>'[1]Totale 2011'!AN9</f>
        <v>0</v>
      </c>
      <c r="V9" s="7">
        <f>('[1]Totale 2011'!W9+'[1]Totale 2011'!AP9+'[1]Totale 2011'!AQ9+'[1]Totale 2011'!AW9+'[1]Totale 2011'!AX9+'[1]Totale 2011'!BN9)*0.6</f>
        <v>74.85900000000001</v>
      </c>
    </row>
    <row r="10" spans="1:22" ht="25.5" customHeight="1">
      <c r="A10" s="10"/>
      <c r="B10" s="17" t="s">
        <v>28</v>
      </c>
      <c r="C10" s="18">
        <v>13336</v>
      </c>
      <c r="D10" s="19">
        <f t="shared" si="0"/>
        <v>7990.0225</v>
      </c>
      <c r="E10" s="19">
        <f t="shared" si="1"/>
        <v>7874.231</v>
      </c>
      <c r="F10" s="20">
        <f>'[1]Totale 2011'!BE10+'[1]Totale 2011'!BF10+'[1]Totale 2011'!BG10+'[1]Totale 2011'!BH10+'[1]Totale 2011'!BJ10+'[1]Totale 2011'!BK10+('[1]Totale 2011'!W10+'[1]Totale 2011'!AP10+'[1]Totale 2011'!AQ10+'[1]Totale 2011'!AW10+'[1]Totale 2011'!AX10+'[1]Totale 2011'!BN10)*0.4+('[1]Totale 2011'!P10+'[1]Totale 2011'!Q10)*0.03</f>
        <v>4077.0348</v>
      </c>
      <c r="G10" s="21">
        <f t="shared" si="3"/>
        <v>3797.1962</v>
      </c>
      <c r="H10" s="20">
        <f>'[1]Totale 2011'!F10+'[1]Totale 2011'!G10+'[1]Totale 2011'!H10+'[1]Totale 2011'!I10+'[1]Totale 2011'!U10+'[1]Totale 2011'!V10+'[1]Totale 2011'!X10+'[1]Totale 2011'!Y10+'[1]Totale 2011'!AA10+'[1]Totale 2011'!AI10+'[1]Totale 2011'!AR10+'[1]Totale 2011'!AS10+'[1]Totale 2011'!AT10+'[1]Totale 2011'!AU10+'[1]Totale 2011'!BC10+'[1]Totale 2011'!BD10+'[1]Totale 2011'!R10+'[1]Totale 2011'!S10+'[1]Totale 2011'!T10+'[1]Totale 2011'!Z10+'[1]Totale 2011'!AE10+'[1]Totale 2011'!AF10+'[1]Totale 2011'!AG10+'[1]Totale 2011'!AH10+'[1]Totale 2011'!AV10+'[1]Totale 2011'!BL10</f>
        <v>115.7915</v>
      </c>
      <c r="I10" s="22">
        <f t="shared" si="2"/>
        <v>0.48223073465840666</v>
      </c>
      <c r="J10" s="20">
        <f t="shared" si="4"/>
        <v>1.6414571537747245</v>
      </c>
      <c r="K10" s="20">
        <f t="shared" si="5"/>
        <v>1.6176691374053958</v>
      </c>
      <c r="L10" s="20">
        <f t="shared" si="6"/>
        <v>0.8375793608401607</v>
      </c>
      <c r="M10" s="20">
        <f>'[1]Totale 2011'!AM10</f>
        <v>0</v>
      </c>
      <c r="N10" s="20">
        <f>'[1]Totale 2011'!BB10</f>
        <v>1574.35</v>
      </c>
      <c r="O10" s="20">
        <f>'[1]Totale 2011'!J10+'[1]Totale 2011'!AK10</f>
        <v>1025.94</v>
      </c>
      <c r="P10" s="20">
        <v>0</v>
      </c>
      <c r="Q10" s="20">
        <f>('[1]Totale 2011'!Q10+'[1]Totale 2011'!P10)*0.97</f>
        <v>490.3932</v>
      </c>
      <c r="R10" s="20">
        <f>'[1]Totale 2011'!N10+'[1]Totale 2011'!AB10+'[1]Totale 2011'!AC10+'[1]Totale 2011'!AD10+'[1]Totale 2011'!BA10</f>
        <v>21.13</v>
      </c>
      <c r="S10" s="20">
        <f>'[1]Totale 2011'!L10+'[1]Totale 2011'!AJ10</f>
        <v>189.85</v>
      </c>
      <c r="T10" s="20">
        <f>'[1]Totale 2011'!AY10</f>
        <v>172.81</v>
      </c>
      <c r="U10" s="20">
        <f>'[1]Totale 2011'!AN10</f>
        <v>28.960000000000004</v>
      </c>
      <c r="V10" s="20">
        <f>('[1]Totale 2011'!W10+'[1]Totale 2011'!AP10+'[1]Totale 2011'!AQ10+'[1]Totale 2011'!AW10+'[1]Totale 2011'!AX10+'[1]Totale 2011'!BN10)*0.6</f>
        <v>293.763</v>
      </c>
    </row>
    <row r="11" spans="1:22" ht="25.5" customHeight="1">
      <c r="A11" s="1"/>
      <c r="B11" s="4" t="s">
        <v>29</v>
      </c>
      <c r="C11" s="5">
        <v>2372</v>
      </c>
      <c r="D11" s="6">
        <f t="shared" si="0"/>
        <v>959.2969999999999</v>
      </c>
      <c r="E11" s="6">
        <f t="shared" si="1"/>
        <v>958.156</v>
      </c>
      <c r="F11" s="7">
        <f>'[1]Totale 2011'!BE11+'[1]Totale 2011'!BF11+'[1]Totale 2011'!BG11+'[1]Totale 2011'!BH11+'[1]Totale 2011'!BJ11+'[1]Totale 2011'!BK11+('[1]Totale 2011'!W11+'[1]Totale 2011'!AP11+'[1]Totale 2011'!AQ11+'[1]Totale 2011'!AW11+'[1]Totale 2011'!AX11+'[1]Totale 2011'!BN11)*0.4+('[1]Totale 2011'!P11+'[1]Totale 2011'!Q11)*0.03</f>
        <v>607.42832</v>
      </c>
      <c r="G11" s="8">
        <f t="shared" si="3"/>
        <v>350.72768</v>
      </c>
      <c r="H11" s="7">
        <f>'[1]Totale 2011'!F11+'[1]Totale 2011'!G11+'[1]Totale 2011'!H11+'[1]Totale 2011'!I11+'[1]Totale 2011'!U11+'[1]Totale 2011'!V11+'[1]Totale 2011'!X11+'[1]Totale 2011'!Y11+'[1]Totale 2011'!AA11+'[1]Totale 2011'!AI11+'[1]Totale 2011'!AR11+'[1]Totale 2011'!AS11+'[1]Totale 2011'!AT11+'[1]Totale 2011'!AU11+'[1]Totale 2011'!BC11+'[1]Totale 2011'!BD11+'[1]Totale 2011'!R11+'[1]Totale 2011'!S11+'[1]Totale 2011'!T11+'[1]Totale 2011'!Z11+'[1]Totale 2011'!AE11+'[1]Totale 2011'!AF11+'[1]Totale 2011'!AG11+'[1]Totale 2011'!AH11+'[1]Totale 2011'!AV11+'[1]Totale 2011'!BL11</f>
        <v>1.1410000000000002</v>
      </c>
      <c r="I11" s="9">
        <f t="shared" si="2"/>
        <v>0.3660444437022782</v>
      </c>
      <c r="J11" s="7">
        <f t="shared" si="4"/>
        <v>1.1080147381551895</v>
      </c>
      <c r="K11" s="7">
        <f t="shared" si="5"/>
        <v>1.1066968513941184</v>
      </c>
      <c r="L11" s="7">
        <f t="shared" si="6"/>
        <v>0.7015966180784956</v>
      </c>
      <c r="M11" s="7">
        <f>'[1]Totale 2011'!AM11</f>
        <v>65.77</v>
      </c>
      <c r="N11" s="7">
        <f>'[1]Totale 2011'!BB11</f>
        <v>65.48</v>
      </c>
      <c r="O11" s="7">
        <f>'[1]Totale 2011'!J11+'[1]Totale 2011'!AK11</f>
        <v>79.42299999999999</v>
      </c>
      <c r="P11" s="7">
        <v>0</v>
      </c>
      <c r="Q11" s="7">
        <f>('[1]Totale 2011'!Q11+'[1]Totale 2011'!P11)*0.97</f>
        <v>90.03927999999999</v>
      </c>
      <c r="R11" s="7">
        <f>'[1]Totale 2011'!N11+'[1]Totale 2011'!AB11+'[1]Totale 2011'!AC11+'[1]Totale 2011'!AD11+'[1]Totale 2011'!BA11</f>
        <v>0</v>
      </c>
      <c r="S11" s="7">
        <f>'[1]Totale 2011'!L11+'[1]Totale 2011'!AJ11</f>
        <v>26.105</v>
      </c>
      <c r="T11" s="7">
        <f>'[1]Totale 2011'!AY11</f>
        <v>0</v>
      </c>
      <c r="U11" s="7">
        <f>'[1]Totale 2011'!AN11</f>
        <v>3.91</v>
      </c>
      <c r="V11" s="7">
        <f>('[1]Totale 2011'!W11+'[1]Totale 2011'!AP11+'[1]Totale 2011'!AQ11+'[1]Totale 2011'!AW11+'[1]Totale 2011'!AX11+'[1]Totale 2011'!BN11)*0.6</f>
        <v>20.000399999999996</v>
      </c>
    </row>
    <row r="12" spans="1:22" ht="25.5" customHeight="1">
      <c r="A12" s="10"/>
      <c r="B12" s="11" t="s">
        <v>30</v>
      </c>
      <c r="C12" s="12">
        <v>922</v>
      </c>
      <c r="D12" s="13">
        <f t="shared" si="0"/>
        <v>483.3335</v>
      </c>
      <c r="E12" s="13">
        <f t="shared" si="1"/>
        <v>482.8895</v>
      </c>
      <c r="F12" s="14">
        <f>'[1]Totale 2011'!BE12+'[1]Totale 2011'!BF12+'[1]Totale 2011'!BG12+'[1]Totale 2011'!BH12+'[1]Totale 2011'!BJ12+'[1]Totale 2011'!BK12+('[1]Totale 2011'!W12+'[1]Totale 2011'!AP12+'[1]Totale 2011'!AQ12+'[1]Totale 2011'!AW12+'[1]Totale 2011'!AX12+'[1]Totale 2011'!BN12)*0.4+('[1]Totale 2011'!P12+'[1]Totale 2011'!Q12)*0.03</f>
        <v>305.22875</v>
      </c>
      <c r="G12" s="15">
        <f t="shared" si="3"/>
        <v>177.66075</v>
      </c>
      <c r="H12" s="14">
        <f>'[1]Totale 2011'!F12+'[1]Totale 2011'!G12+'[1]Totale 2011'!H12+'[1]Totale 2011'!I12+'[1]Totale 2011'!U12+'[1]Totale 2011'!V12+'[1]Totale 2011'!X12+'[1]Totale 2011'!Y12+'[1]Totale 2011'!AA12+'[1]Totale 2011'!AI12+'[1]Totale 2011'!AR12+'[1]Totale 2011'!AS12+'[1]Totale 2011'!AT12+'[1]Totale 2011'!AU12+'[1]Totale 2011'!BC12+'[1]Totale 2011'!BD12+'[1]Totale 2011'!R12+'[1]Totale 2011'!S12+'[1]Totale 2011'!T12+'[1]Totale 2011'!Z12+'[1]Totale 2011'!AE12+'[1]Totale 2011'!AF12+'[1]Totale 2011'!AG12+'[1]Totale 2011'!AH12+'[1]Totale 2011'!AV12+'[1]Totale 2011'!BL12</f>
        <v>0.444</v>
      </c>
      <c r="I12" s="16">
        <f t="shared" si="2"/>
        <v>0.36791181005178203</v>
      </c>
      <c r="J12" s="14">
        <f t="shared" si="4"/>
        <v>1.436227082280926</v>
      </c>
      <c r="K12" s="14">
        <f t="shared" si="5"/>
        <v>1.434907734823047</v>
      </c>
      <c r="L12" s="14">
        <f t="shared" si="6"/>
        <v>0.9069882328469973</v>
      </c>
      <c r="M12" s="14">
        <f>'[1]Totale 2011'!AM12</f>
        <v>11.57</v>
      </c>
      <c r="N12" s="14">
        <f>'[1]Totale 2011'!BB12</f>
        <v>113.62</v>
      </c>
      <c r="O12" s="14">
        <f>'[1]Totale 2011'!J12+'[1]Totale 2011'!AK12</f>
        <v>12.101999999999999</v>
      </c>
      <c r="P12" s="14">
        <v>0</v>
      </c>
      <c r="Q12" s="14">
        <f>('[1]Totale 2011'!Q12+'[1]Totale 2011'!P12)*0.97</f>
        <v>21.17025</v>
      </c>
      <c r="R12" s="14">
        <f>'[1]Totale 2011'!N12+'[1]Totale 2011'!AB12+'[1]Totale 2011'!AC12+'[1]Totale 2011'!AD12+'[1]Totale 2011'!BA12</f>
        <v>0</v>
      </c>
      <c r="S12" s="14">
        <f>'[1]Totale 2011'!L12+'[1]Totale 2011'!AJ12</f>
        <v>7.699999999999999</v>
      </c>
      <c r="T12" s="14">
        <f>'[1]Totale 2011'!AY12</f>
        <v>0</v>
      </c>
      <c r="U12" s="14">
        <f>'[1]Totale 2011'!AN12</f>
        <v>2.5600000000000005</v>
      </c>
      <c r="V12" s="14">
        <f>('[1]Totale 2011'!W12+'[1]Totale 2011'!AP12+'[1]Totale 2011'!AQ12+'[1]Totale 2011'!AW12+'[1]Totale 2011'!AX12+'[1]Totale 2011'!BN12)*0.6</f>
        <v>8.9385</v>
      </c>
    </row>
    <row r="13" spans="1:22" ht="25.5" customHeight="1">
      <c r="A13" s="1"/>
      <c r="B13" s="4" t="s">
        <v>31</v>
      </c>
      <c r="C13" s="5">
        <v>1051</v>
      </c>
      <c r="D13" s="6">
        <f t="shared" si="0"/>
        <v>395.42699999999996</v>
      </c>
      <c r="E13" s="6">
        <f t="shared" si="1"/>
        <v>395.19599999999997</v>
      </c>
      <c r="F13" s="7">
        <f>'[1]Totale 2011'!BE13+'[1]Totale 2011'!BF13+'[1]Totale 2011'!BG13+'[1]Totale 2011'!BH13+'[1]Totale 2011'!BJ13+'[1]Totale 2011'!BK13+('[1]Totale 2011'!W13+'[1]Totale 2011'!AP13+'[1]Totale 2011'!AQ13+'[1]Totale 2011'!AW13+'[1]Totale 2011'!AX13+'[1]Totale 2011'!BN13)*0.4+('[1]Totale 2011'!P13+'[1]Totale 2011'!Q13)*0.03</f>
        <v>276.33007</v>
      </c>
      <c r="G13" s="8">
        <f t="shared" si="3"/>
        <v>118.86593</v>
      </c>
      <c r="H13" s="7">
        <f>'[1]Totale 2011'!F13+'[1]Totale 2011'!G13+'[1]Totale 2011'!H13+'[1]Totale 2011'!I13+'[1]Totale 2011'!U13+'[1]Totale 2011'!V13+'[1]Totale 2011'!X13+'[1]Totale 2011'!Y13+'[1]Totale 2011'!AA13+'[1]Totale 2011'!AI13+'[1]Totale 2011'!AR13+'[1]Totale 2011'!AS13+'[1]Totale 2011'!AT13+'[1]Totale 2011'!AU13+'[1]Totale 2011'!BC13+'[1]Totale 2011'!BD13+'[1]Totale 2011'!R13+'[1]Totale 2011'!S13+'[1]Totale 2011'!T13+'[1]Totale 2011'!Z13+'[1]Totale 2011'!AE13+'[1]Totale 2011'!AF13+'[1]Totale 2011'!AG13+'[1]Totale 2011'!AH13+'[1]Totale 2011'!AV13+'[1]Totale 2011'!BL13</f>
        <v>0.231</v>
      </c>
      <c r="I13" s="9">
        <f t="shared" si="2"/>
        <v>0.30077715867569516</v>
      </c>
      <c r="J13" s="7">
        <f t="shared" si="4"/>
        <v>1.030791288140453</v>
      </c>
      <c r="K13" s="7">
        <f t="shared" si="5"/>
        <v>1.0301891219060775</v>
      </c>
      <c r="L13" s="7">
        <f t="shared" si="6"/>
        <v>0.7203317649205583</v>
      </c>
      <c r="M13" s="7">
        <f>'[1]Totale 2011'!AM13</f>
        <v>33.36</v>
      </c>
      <c r="N13" s="7">
        <f>'[1]Totale 2011'!BB13</f>
        <v>7.279999999999999</v>
      </c>
      <c r="O13" s="7">
        <f>'[1]Totale 2011'!J13+'[1]Totale 2011'!AK13</f>
        <v>32.726000000000006</v>
      </c>
      <c r="P13" s="7">
        <v>0</v>
      </c>
      <c r="Q13" s="7">
        <f>('[1]Totale 2011'!Q13+'[1]Totale 2011'!P13)*0.97</f>
        <v>26.33453</v>
      </c>
      <c r="R13" s="7">
        <f>'[1]Totale 2011'!N13+'[1]Totale 2011'!AB13+'[1]Totale 2011'!AC13+'[1]Totale 2011'!AD13+'[1]Totale 2011'!BA13</f>
        <v>0</v>
      </c>
      <c r="S13" s="7">
        <f>'[1]Totale 2011'!L13+'[1]Totale 2011'!AJ13</f>
        <v>9.892</v>
      </c>
      <c r="T13" s="7">
        <f>'[1]Totale 2011'!AY13</f>
        <v>0</v>
      </c>
      <c r="U13" s="7">
        <f>'[1]Totale 2011'!AN13</f>
        <v>2.02</v>
      </c>
      <c r="V13" s="7">
        <f>('[1]Totale 2011'!W13+'[1]Totale 2011'!AP13+'[1]Totale 2011'!AQ13+'[1]Totale 2011'!AW13+'[1]Totale 2011'!AX13+'[1]Totale 2011'!BN13)*0.6</f>
        <v>7.2534</v>
      </c>
    </row>
    <row r="14" spans="1:22" ht="25.5" customHeight="1">
      <c r="A14" s="10"/>
      <c r="B14" s="11" t="s">
        <v>32</v>
      </c>
      <c r="C14" s="12">
        <v>1145</v>
      </c>
      <c r="D14" s="13">
        <f t="shared" si="0"/>
        <v>1037.4470000000001</v>
      </c>
      <c r="E14" s="13">
        <f t="shared" si="1"/>
        <v>1036.939</v>
      </c>
      <c r="F14" s="14">
        <f>'[1]Totale 2011'!BE14+'[1]Totale 2011'!BF14+'[1]Totale 2011'!BG14+'[1]Totale 2011'!BH14+'[1]Totale 2011'!BJ14+'[1]Totale 2011'!BK14+('[1]Totale 2011'!W14+'[1]Totale 2011'!AP14+'[1]Totale 2011'!AQ14+'[1]Totale 2011'!AW14+'[1]Totale 2011'!AX14+'[1]Totale 2011'!BN14)*0.4+('[1]Totale 2011'!P14+'[1]Totale 2011'!Q14)*0.03</f>
        <v>804.29435</v>
      </c>
      <c r="G14" s="15">
        <f t="shared" si="3"/>
        <v>232.64465</v>
      </c>
      <c r="H14" s="14">
        <f>'[1]Totale 2011'!F14+'[1]Totale 2011'!G14+'[1]Totale 2011'!H14+'[1]Totale 2011'!I14+'[1]Totale 2011'!U14+'[1]Totale 2011'!V14+'[1]Totale 2011'!X14+'[1]Totale 2011'!Y14+'[1]Totale 2011'!AA14+'[1]Totale 2011'!AI14+'[1]Totale 2011'!AR14+'[1]Totale 2011'!AS14+'[1]Totale 2011'!AT14+'[1]Totale 2011'!AU14+'[1]Totale 2011'!BC14+'[1]Totale 2011'!BD14+'[1]Totale 2011'!R14+'[1]Totale 2011'!S14+'[1]Totale 2011'!T14+'[1]Totale 2011'!Z14+'[1]Totale 2011'!AE14+'[1]Totale 2011'!AF14+'[1]Totale 2011'!AG14+'[1]Totale 2011'!AH14+'[1]Totale 2011'!AV14+'[1]Totale 2011'!BL14</f>
        <v>0.508</v>
      </c>
      <c r="I14" s="16">
        <f t="shared" si="2"/>
        <v>0.224357122260808</v>
      </c>
      <c r="J14" s="14">
        <f t="shared" si="4"/>
        <v>2.4823760244062933</v>
      </c>
      <c r="K14" s="14">
        <f t="shared" si="5"/>
        <v>2.4811604953041817</v>
      </c>
      <c r="L14" s="14">
        <f t="shared" si="6"/>
        <v>1.9244944667105341</v>
      </c>
      <c r="M14" s="14">
        <f>'[1]Totale 2011'!AM14</f>
        <v>16.16</v>
      </c>
      <c r="N14" s="14">
        <f>'[1]Totale 2011'!BB14</f>
        <v>114.5</v>
      </c>
      <c r="O14" s="14">
        <f>'[1]Totale 2011'!J14+'[1]Totale 2011'!AK14</f>
        <v>51.660000000000004</v>
      </c>
      <c r="P14" s="14">
        <v>0</v>
      </c>
      <c r="Q14" s="14">
        <f>('[1]Totale 2011'!Q14+'[1]Totale 2011'!P14)*0.97</f>
        <v>24.09965</v>
      </c>
      <c r="R14" s="14">
        <f>'[1]Totale 2011'!N14+'[1]Totale 2011'!AB14+'[1]Totale 2011'!AC14+'[1]Totale 2011'!AD14+'[1]Totale 2011'!BA14</f>
        <v>0</v>
      </c>
      <c r="S14" s="14">
        <f>'[1]Totale 2011'!L14+'[1]Totale 2011'!AJ14</f>
        <v>5.7940000000000005</v>
      </c>
      <c r="T14" s="14">
        <f>'[1]Totale 2011'!AY14</f>
        <v>1.9</v>
      </c>
      <c r="U14" s="14">
        <f>'[1]Totale 2011'!AN14</f>
        <v>0</v>
      </c>
      <c r="V14" s="14">
        <f>('[1]Totale 2011'!W14+'[1]Totale 2011'!AP14+'[1]Totale 2011'!AQ14+'[1]Totale 2011'!AW14+'[1]Totale 2011'!AX14+'[1]Totale 2011'!BN14)*0.6</f>
        <v>18.531</v>
      </c>
    </row>
    <row r="15" spans="1:22" ht="25.5" customHeight="1">
      <c r="A15" s="1"/>
      <c r="B15" s="4" t="s">
        <v>33</v>
      </c>
      <c r="C15" s="5">
        <v>919</v>
      </c>
      <c r="D15" s="6">
        <f t="shared" si="0"/>
        <v>566.9959999999999</v>
      </c>
      <c r="E15" s="6">
        <f t="shared" si="1"/>
        <v>566.2439999999999</v>
      </c>
      <c r="F15" s="7">
        <f>'[1]Totale 2011'!BE15+'[1]Totale 2011'!BF15+'[1]Totale 2011'!BG15+'[1]Totale 2011'!BH15+'[1]Totale 2011'!BJ15+'[1]Totale 2011'!BK15+('[1]Totale 2011'!W15+'[1]Totale 2011'!AP15+'[1]Totale 2011'!AQ15+'[1]Totale 2011'!AW15+'[1]Totale 2011'!AX15+'[1]Totale 2011'!BN15)*0.4+('[1]Totale 2011'!P15+'[1]Totale 2011'!Q15)*0.03</f>
        <v>429.21764999999994</v>
      </c>
      <c r="G15" s="8">
        <f t="shared" si="3"/>
        <v>137.02634999999998</v>
      </c>
      <c r="H15" s="7">
        <f>'[1]Totale 2011'!F15+'[1]Totale 2011'!G15+'[1]Totale 2011'!H15+'[1]Totale 2011'!I15+'[1]Totale 2011'!U15+'[1]Totale 2011'!V15+'[1]Totale 2011'!X15+'[1]Totale 2011'!Y15+'[1]Totale 2011'!AA15+'[1]Totale 2011'!AI15+'[1]Totale 2011'!AR15+'[1]Totale 2011'!AS15+'[1]Totale 2011'!AT15+'[1]Totale 2011'!AU15+'[1]Totale 2011'!BC15+'[1]Totale 2011'!BD15+'[1]Totale 2011'!R15+'[1]Totale 2011'!S15+'[1]Totale 2011'!T15+'[1]Totale 2011'!Z15+'[1]Totale 2011'!AE15+'[1]Totale 2011'!AF15+'[1]Totale 2011'!AG15+'[1]Totale 2011'!AH15+'[1]Totale 2011'!AV15+'[1]Totale 2011'!BL15</f>
        <v>0.7520000000000002</v>
      </c>
      <c r="I15" s="9">
        <f t="shared" si="2"/>
        <v>0.2419917032233454</v>
      </c>
      <c r="J15" s="7">
        <f t="shared" si="4"/>
        <v>1.690330466409289</v>
      </c>
      <c r="K15" s="7">
        <f t="shared" si="5"/>
        <v>1.688088601368372</v>
      </c>
      <c r="L15" s="7">
        <f t="shared" si="6"/>
        <v>1.2795851655313246</v>
      </c>
      <c r="M15" s="7">
        <f>'[1]Totale 2011'!AM15</f>
        <v>26.36</v>
      </c>
      <c r="N15" s="7">
        <f>'[1]Totale 2011'!BB15</f>
        <v>0.88</v>
      </c>
      <c r="O15" s="7">
        <f>'[1]Totale 2011'!J15+'[1]Totale 2011'!AK15</f>
        <v>36.85</v>
      </c>
      <c r="P15" s="7">
        <v>0</v>
      </c>
      <c r="Q15" s="7">
        <f>('[1]Totale 2011'!Q15+'[1]Totale 2011'!P15)*0.97</f>
        <v>38.659349999999996</v>
      </c>
      <c r="R15" s="7">
        <f>'[1]Totale 2011'!N15+'[1]Totale 2011'!AB15+'[1]Totale 2011'!AC15+'[1]Totale 2011'!AD15+'[1]Totale 2011'!BA15</f>
        <v>0</v>
      </c>
      <c r="S15" s="7">
        <f>'[1]Totale 2011'!L15+'[1]Totale 2011'!AJ15</f>
        <v>12.898999999999997</v>
      </c>
      <c r="T15" s="7">
        <f>'[1]Totale 2011'!AY15</f>
        <v>0</v>
      </c>
      <c r="U15" s="7">
        <f>'[1]Totale 2011'!AN15</f>
        <v>0</v>
      </c>
      <c r="V15" s="7">
        <f>('[1]Totale 2011'!W15+'[1]Totale 2011'!AP15+'[1]Totale 2011'!AQ15+'[1]Totale 2011'!AW15+'[1]Totale 2011'!AX15+'[1]Totale 2011'!BN15)*0.6</f>
        <v>21.377999999999997</v>
      </c>
    </row>
    <row r="16" spans="1:22" ht="25.5" customHeight="1">
      <c r="A16" s="10"/>
      <c r="B16" s="11" t="s">
        <v>34</v>
      </c>
      <c r="C16" s="12">
        <v>275</v>
      </c>
      <c r="D16" s="13">
        <f t="shared" si="0"/>
        <v>72.63399999999999</v>
      </c>
      <c r="E16" s="13">
        <f t="shared" si="1"/>
        <v>72.26499999999999</v>
      </c>
      <c r="F16" s="14">
        <f>'[1]Totale 2011'!BE16+'[1]Totale 2011'!BF16+'[1]Totale 2011'!BG16+'[1]Totale 2011'!BH16+'[1]Totale 2011'!BJ16+'[1]Totale 2011'!BK16+('[1]Totale 2011'!W16+'[1]Totale 2011'!AP16+'[1]Totale 2011'!AQ16+'[1]Totale 2011'!AW16+'[1]Totale 2011'!AX16+'[1]Totale 2011'!BN16)*0.4+('[1]Totale 2011'!P16+'[1]Totale 2011'!Q16)*0.03</f>
        <v>51.6417</v>
      </c>
      <c r="G16" s="15">
        <f t="shared" si="3"/>
        <v>20.623299999999993</v>
      </c>
      <c r="H16" s="14">
        <f>'[1]Totale 2011'!F16+'[1]Totale 2011'!G16+'[1]Totale 2011'!H16+'[1]Totale 2011'!I16+'[1]Totale 2011'!U16+'[1]Totale 2011'!V16+'[1]Totale 2011'!X16+'[1]Totale 2011'!Y16+'[1]Totale 2011'!AA16+'[1]Totale 2011'!AI16+'[1]Totale 2011'!AR16+'[1]Totale 2011'!AS16+'[1]Totale 2011'!AT16+'[1]Totale 2011'!AU16+'[1]Totale 2011'!BC16+'[1]Totale 2011'!BD16+'[1]Totale 2011'!R16+'[1]Totale 2011'!S16+'[1]Totale 2011'!T16+'[1]Totale 2011'!Z16+'[1]Totale 2011'!AE16+'[1]Totale 2011'!AF16+'[1]Totale 2011'!AG16+'[1]Totale 2011'!AH16+'[1]Totale 2011'!AV16+'[1]Totale 2011'!BL16</f>
        <v>0.3690000000000001</v>
      </c>
      <c r="I16" s="16">
        <f t="shared" si="2"/>
        <v>0.2853843492700477</v>
      </c>
      <c r="J16" s="14">
        <f t="shared" si="4"/>
        <v>0.7236264009962639</v>
      </c>
      <c r="K16" s="14">
        <f t="shared" si="5"/>
        <v>0.7199501867995017</v>
      </c>
      <c r="L16" s="14">
        <f t="shared" si="6"/>
        <v>0.5144876712328766</v>
      </c>
      <c r="M16" s="14">
        <f>'[1]Totale 2011'!AM16</f>
        <v>4.93</v>
      </c>
      <c r="N16" s="14">
        <f>'[1]Totale 2011'!BB16</f>
        <v>0</v>
      </c>
      <c r="O16" s="14">
        <f>'[1]Totale 2011'!J16+'[1]Totale 2011'!AK16</f>
        <v>5.177999999999999</v>
      </c>
      <c r="P16" s="14">
        <v>0</v>
      </c>
      <c r="Q16" s="14">
        <f>('[1]Totale 2011'!Q16+'[1]Totale 2011'!P16)*0.97</f>
        <v>7.032499999999999</v>
      </c>
      <c r="R16" s="14">
        <f>'[1]Totale 2011'!N16+'[1]Totale 2011'!AB16+'[1]Totale 2011'!AC16+'[1]Totale 2011'!AD16+'[1]Totale 2011'!BA16</f>
        <v>0</v>
      </c>
      <c r="S16" s="14">
        <f>'[1]Totale 2011'!L16+'[1]Totale 2011'!AJ16</f>
        <v>1.9089999999999998</v>
      </c>
      <c r="T16" s="14">
        <f>'[1]Totale 2011'!AY16</f>
        <v>0</v>
      </c>
      <c r="U16" s="14">
        <f>'[1]Totale 2011'!AN16</f>
        <v>0</v>
      </c>
      <c r="V16" s="14">
        <f>('[1]Totale 2011'!W16+'[1]Totale 2011'!AP16+'[1]Totale 2011'!AQ16+'[1]Totale 2011'!AW16+'[1]Totale 2011'!AX16+'[1]Totale 2011'!BN16)*0.6</f>
        <v>1.5738</v>
      </c>
    </row>
    <row r="17" spans="1:22" ht="25.5" customHeight="1">
      <c r="A17" s="1"/>
      <c r="B17" s="4" t="s">
        <v>35</v>
      </c>
      <c r="C17" s="5">
        <v>4586</v>
      </c>
      <c r="D17" s="6">
        <f t="shared" si="0"/>
        <v>1677.8700000000001</v>
      </c>
      <c r="E17" s="6">
        <f t="shared" si="1"/>
        <v>1677.2</v>
      </c>
      <c r="F17" s="7">
        <f>'[1]Totale 2011'!BE17+'[1]Totale 2011'!BF17+'[1]Totale 2011'!BG17+'[1]Totale 2011'!BH17+'[1]Totale 2011'!BJ17+'[1]Totale 2011'!BK17+('[1]Totale 2011'!W17+'[1]Totale 2011'!AP17+'[1]Totale 2011'!AQ17+'[1]Totale 2011'!AW17+'[1]Totale 2011'!AX17+'[1]Totale 2011'!BN17)*0.4+('[1]Totale 2011'!P17+'[1]Totale 2011'!Q17)*0.03</f>
        <v>839.3765</v>
      </c>
      <c r="G17" s="8">
        <f t="shared" si="3"/>
        <v>837.8235000000001</v>
      </c>
      <c r="H17" s="7">
        <f>'[1]Totale 2011'!F17+'[1]Totale 2011'!G17+'[1]Totale 2011'!H17+'[1]Totale 2011'!I17+'[1]Totale 2011'!U17+'[1]Totale 2011'!V17+'[1]Totale 2011'!X17+'[1]Totale 2011'!Y17+'[1]Totale 2011'!AA17+'[1]Totale 2011'!AI17+'[1]Totale 2011'!AR17+'[1]Totale 2011'!AS17+'[1]Totale 2011'!AT17+'[1]Totale 2011'!AU17+'[1]Totale 2011'!BC17+'[1]Totale 2011'!BD17+'[1]Totale 2011'!R17+'[1]Totale 2011'!S17+'[1]Totale 2011'!T17+'[1]Totale 2011'!Z17+'[1]Totale 2011'!AE17+'[1]Totale 2011'!AF17+'[1]Totale 2011'!AG17+'[1]Totale 2011'!AH17+'[1]Totale 2011'!AV17+'[1]Totale 2011'!BL17</f>
        <v>0.67</v>
      </c>
      <c r="I17" s="9">
        <f t="shared" si="2"/>
        <v>0.49953702599570715</v>
      </c>
      <c r="J17" s="7">
        <f t="shared" si="4"/>
        <v>1.0023776950695686</v>
      </c>
      <c r="K17" s="7">
        <f t="shared" si="5"/>
        <v>1.0019774298191637</v>
      </c>
      <c r="L17" s="7">
        <f t="shared" si="6"/>
        <v>0.5014526044124763</v>
      </c>
      <c r="M17" s="7">
        <f>'[1]Totale 2011'!AM17</f>
        <v>138.94</v>
      </c>
      <c r="N17" s="7">
        <f>'[1]Totale 2011'!BB17</f>
        <v>216.06</v>
      </c>
      <c r="O17" s="7">
        <f>'[1]Totale 2011'!J17+'[1]Totale 2011'!AK17</f>
        <v>187.44</v>
      </c>
      <c r="P17" s="7">
        <v>0</v>
      </c>
      <c r="Q17" s="7">
        <f>('[1]Totale 2011'!Q17+'[1]Totale 2011'!P17)*0.97</f>
        <v>147.77949999999998</v>
      </c>
      <c r="R17" s="7">
        <f>'[1]Totale 2011'!N17+'[1]Totale 2011'!AB17+'[1]Totale 2011'!AC17+'[1]Totale 2011'!AD17+'[1]Totale 2011'!BA17</f>
        <v>0</v>
      </c>
      <c r="S17" s="7">
        <f>'[1]Totale 2011'!L17+'[1]Totale 2011'!AJ17</f>
        <v>82.06</v>
      </c>
      <c r="T17" s="7">
        <f>'[1]Totale 2011'!AY17</f>
        <v>0</v>
      </c>
      <c r="U17" s="7">
        <f>'[1]Totale 2011'!AN17</f>
        <v>0</v>
      </c>
      <c r="V17" s="7">
        <f>('[1]Totale 2011'!W17+'[1]Totale 2011'!AP17+'[1]Totale 2011'!AQ17+'[1]Totale 2011'!AW17+'[1]Totale 2011'!AX17+'[1]Totale 2011'!BN17)*0.6</f>
        <v>65.544</v>
      </c>
    </row>
    <row r="18" spans="1:22" ht="25.5" customHeight="1">
      <c r="A18" s="10"/>
      <c r="B18" s="11" t="s">
        <v>36</v>
      </c>
      <c r="C18" s="12">
        <v>108</v>
      </c>
      <c r="D18" s="13">
        <f t="shared" si="0"/>
        <v>67.357</v>
      </c>
      <c r="E18" s="13">
        <f t="shared" si="1"/>
        <v>67.117</v>
      </c>
      <c r="F18" s="14">
        <f>'[1]Totale 2011'!BE18+'[1]Totale 2011'!BF18+'[1]Totale 2011'!BG18+'[1]Totale 2011'!BH18+'[1]Totale 2011'!BJ18+'[1]Totale 2011'!BK18+('[1]Totale 2011'!W18+'[1]Totale 2011'!AP18+'[1]Totale 2011'!AQ18+'[1]Totale 2011'!AW18+'[1]Totale 2011'!AX18+'[1]Totale 2011'!BN18)*0.4+('[1]Totale 2011'!P18+'[1]Totale 2011'!Q18)*0.03</f>
        <v>54.334</v>
      </c>
      <c r="G18" s="15">
        <f t="shared" si="3"/>
        <v>12.783000000000001</v>
      </c>
      <c r="H18" s="14">
        <f>'[1]Totale 2011'!F18+'[1]Totale 2011'!G18+'[1]Totale 2011'!H18+'[1]Totale 2011'!I18+'[1]Totale 2011'!U18+'[1]Totale 2011'!V18+'[1]Totale 2011'!X18+'[1]Totale 2011'!Y18+'[1]Totale 2011'!AA18+'[1]Totale 2011'!AI18+'[1]Totale 2011'!AR18+'[1]Totale 2011'!AS18+'[1]Totale 2011'!AT18+'[1]Totale 2011'!AU18+'[1]Totale 2011'!BC18+'[1]Totale 2011'!BD18+'[1]Totale 2011'!R18+'[1]Totale 2011'!S18+'[1]Totale 2011'!T18+'[1]Totale 2011'!Z18+'[1]Totale 2011'!AE18+'[1]Totale 2011'!AF18+'[1]Totale 2011'!AG18+'[1]Totale 2011'!AH18+'[1]Totale 2011'!AV18+'[1]Totale 2011'!BL18</f>
        <v>0.24000000000000002</v>
      </c>
      <c r="I18" s="16">
        <f t="shared" si="2"/>
        <v>0.19045845314897866</v>
      </c>
      <c r="J18" s="14">
        <f t="shared" si="4"/>
        <v>1.7087011669203451</v>
      </c>
      <c r="K18" s="14">
        <f t="shared" si="5"/>
        <v>1.702612886859462</v>
      </c>
      <c r="L18" s="14">
        <f t="shared" si="6"/>
        <v>1.3783358701166921</v>
      </c>
      <c r="M18" s="14">
        <f>'[1]Totale 2011'!AM18</f>
        <v>3.2900000000000005</v>
      </c>
      <c r="N18" s="14">
        <f>'[1]Totale 2011'!BB18</f>
        <v>0.02</v>
      </c>
      <c r="O18" s="14">
        <f>'[1]Totale 2011'!J18+'[1]Totale 2011'!AK18</f>
        <v>4.112</v>
      </c>
      <c r="P18" s="14">
        <v>0</v>
      </c>
      <c r="Q18" s="14">
        <f>('[1]Totale 2011'!Q18+'[1]Totale 2011'!P18)*0.97</f>
        <v>0.776</v>
      </c>
      <c r="R18" s="14">
        <f>'[1]Totale 2011'!N18+'[1]Totale 2011'!AB18+'[1]Totale 2011'!AC18+'[1]Totale 2011'!AD18+'[1]Totale 2011'!BA18</f>
        <v>0</v>
      </c>
      <c r="S18" s="14">
        <f>'[1]Totale 2011'!L18+'[1]Totale 2011'!AJ18</f>
        <v>1.3450000000000002</v>
      </c>
      <c r="T18" s="14">
        <f>'[1]Totale 2011'!AY18</f>
        <v>0</v>
      </c>
      <c r="U18" s="14">
        <f>'[1]Totale 2011'!AN18</f>
        <v>0</v>
      </c>
      <c r="V18" s="14">
        <f>('[1]Totale 2011'!W18+'[1]Totale 2011'!AP18+'[1]Totale 2011'!AQ18+'[1]Totale 2011'!AW18+'[1]Totale 2011'!AX18+'[1]Totale 2011'!BN18)*0.6</f>
        <v>3.24</v>
      </c>
    </row>
    <row r="19" spans="1:22" ht="25.5" customHeight="1">
      <c r="A19" s="1"/>
      <c r="B19" s="4" t="s">
        <v>37</v>
      </c>
      <c r="C19" s="5">
        <v>831</v>
      </c>
      <c r="D19" s="6">
        <f t="shared" si="0"/>
        <v>336.0110000000001</v>
      </c>
      <c r="E19" s="6">
        <f t="shared" si="1"/>
        <v>335.9410000000001</v>
      </c>
      <c r="F19" s="7">
        <f>'[1]Totale 2011'!BE19+'[1]Totale 2011'!BF19+'[1]Totale 2011'!BG19+'[1]Totale 2011'!BH19+'[1]Totale 2011'!BJ19+'[1]Totale 2011'!BK19+('[1]Totale 2011'!W19+'[1]Totale 2011'!AP19+'[1]Totale 2011'!AQ19+'[1]Totale 2011'!AW19+'[1]Totale 2011'!AX19+'[1]Totale 2011'!BN19)*0.4+('[1]Totale 2011'!P19+'[1]Totale 2011'!Q19)*0.03</f>
        <v>241.70739000000006</v>
      </c>
      <c r="G19" s="8">
        <f t="shared" si="3"/>
        <v>94.23361000000001</v>
      </c>
      <c r="H19" s="7">
        <f>'[1]Totale 2011'!F19+'[1]Totale 2011'!G19+'[1]Totale 2011'!H19+'[1]Totale 2011'!I19+'[1]Totale 2011'!U19+'[1]Totale 2011'!V19+'[1]Totale 2011'!X19+'[1]Totale 2011'!Y19+'[1]Totale 2011'!AA19+'[1]Totale 2011'!AI19+'[1]Totale 2011'!AR19+'[1]Totale 2011'!AS19+'[1]Totale 2011'!AT19+'[1]Totale 2011'!AU19+'[1]Totale 2011'!BC19+'[1]Totale 2011'!BD19+'[1]Totale 2011'!R19+'[1]Totale 2011'!S19+'[1]Totale 2011'!T19+'[1]Totale 2011'!Z19+'[1]Totale 2011'!AE19+'[1]Totale 2011'!AF19+'[1]Totale 2011'!AG19+'[1]Totale 2011'!AH19+'[1]Totale 2011'!AV19+'[1]Totale 2011'!BL19</f>
        <v>0.07</v>
      </c>
      <c r="I19" s="9">
        <f t="shared" si="2"/>
        <v>0.28050642821209676</v>
      </c>
      <c r="J19" s="7">
        <f t="shared" si="4"/>
        <v>1.1077955261032262</v>
      </c>
      <c r="K19" s="7">
        <f t="shared" si="5"/>
        <v>1.1075647429240232</v>
      </c>
      <c r="L19" s="7">
        <f t="shared" si="6"/>
        <v>0.7968857128727563</v>
      </c>
      <c r="M19" s="7">
        <f>'[1]Totale 2011'!AM19</f>
        <v>25.57</v>
      </c>
      <c r="N19" s="7">
        <f>'[1]Totale 2011'!BB19</f>
        <v>9.05</v>
      </c>
      <c r="O19" s="7">
        <f>'[1]Totale 2011'!J19+'[1]Totale 2011'!AK19</f>
        <v>22.922</v>
      </c>
      <c r="P19" s="7">
        <v>0</v>
      </c>
      <c r="Q19" s="7">
        <f>('[1]Totale 2011'!Q19+'[1]Totale 2011'!P19)*0.97</f>
        <v>19.005209999999998</v>
      </c>
      <c r="R19" s="7">
        <f>'[1]Totale 2011'!N19+'[1]Totale 2011'!AB19+'[1]Totale 2011'!AC19+'[1]Totale 2011'!AD19+'[1]Totale 2011'!BA19</f>
        <v>0</v>
      </c>
      <c r="S19" s="7">
        <f>'[1]Totale 2011'!L19+'[1]Totale 2011'!AJ19</f>
        <v>8.642</v>
      </c>
      <c r="T19" s="7">
        <f>'[1]Totale 2011'!AY19</f>
        <v>0</v>
      </c>
      <c r="U19" s="7">
        <f>'[1]Totale 2011'!AN19</f>
        <v>2.01</v>
      </c>
      <c r="V19" s="7">
        <f>('[1]Totale 2011'!W19+'[1]Totale 2011'!AP19+'[1]Totale 2011'!AQ19+'[1]Totale 2011'!AW19+'[1]Totale 2011'!AX19+'[1]Totale 2011'!BN19)*0.6</f>
        <v>7.0344</v>
      </c>
    </row>
    <row r="20" spans="1:22" ht="25.5" customHeight="1">
      <c r="A20" s="10"/>
      <c r="B20" s="11" t="s">
        <v>38</v>
      </c>
      <c r="C20" s="12">
        <v>8086</v>
      </c>
      <c r="D20" s="13">
        <f t="shared" si="0"/>
        <v>3212.5595</v>
      </c>
      <c r="E20" s="13">
        <f t="shared" si="1"/>
        <v>3203.5665</v>
      </c>
      <c r="F20" s="14">
        <f>'[1]Totale 2011'!BE20+'[1]Totale 2011'!BF20+'[1]Totale 2011'!BG20+'[1]Totale 2011'!BH20+'[1]Totale 2011'!BJ20+'[1]Totale 2011'!BK20+('[1]Totale 2011'!W20+'[1]Totale 2011'!AP20+'[1]Totale 2011'!AQ20+'[1]Totale 2011'!AW20+'[1]Totale 2011'!AX20+'[1]Totale 2011'!BN20)*0.4+('[1]Totale 2011'!P20+'[1]Totale 2011'!Q20)*0.03</f>
        <v>1520.5176999999999</v>
      </c>
      <c r="G20" s="15">
        <f t="shared" si="3"/>
        <v>1683.0488</v>
      </c>
      <c r="H20" s="14">
        <f>'[1]Totale 2011'!F20+'[1]Totale 2011'!G20+'[1]Totale 2011'!H20+'[1]Totale 2011'!I20+'[1]Totale 2011'!U20+'[1]Totale 2011'!V20+'[1]Totale 2011'!X20+'[1]Totale 2011'!Y20+'[1]Totale 2011'!AA20+'[1]Totale 2011'!AI20+'[1]Totale 2011'!AR20+'[1]Totale 2011'!AS20+'[1]Totale 2011'!AT20+'[1]Totale 2011'!AU20+'[1]Totale 2011'!BC20+'[1]Totale 2011'!BD20+'[1]Totale 2011'!R20+'[1]Totale 2011'!S20+'[1]Totale 2011'!T20+'[1]Totale 2011'!Z20+'[1]Totale 2011'!AE20+'[1]Totale 2011'!AF20+'[1]Totale 2011'!AG20+'[1]Totale 2011'!AH20+'[1]Totale 2011'!AV20+'[1]Totale 2011'!BL20</f>
        <v>8.992999999999999</v>
      </c>
      <c r="I20" s="16">
        <f t="shared" si="2"/>
        <v>0.525367211824696</v>
      </c>
      <c r="J20" s="14">
        <f t="shared" si="4"/>
        <v>1.088490338450696</v>
      </c>
      <c r="K20" s="14">
        <f t="shared" si="5"/>
        <v>1.0854432995978165</v>
      </c>
      <c r="L20" s="14">
        <f t="shared" si="6"/>
        <v>0.5151869796943135</v>
      </c>
      <c r="M20" s="14">
        <f>'[1]Totale 2011'!AM20</f>
        <v>277.36</v>
      </c>
      <c r="N20" s="14">
        <f>'[1]Totale 2011'!BB20</f>
        <v>346.14000000000004</v>
      </c>
      <c r="O20" s="14">
        <f>'[1]Totale 2011'!J20+'[1]Totale 2011'!AK20</f>
        <v>350.029</v>
      </c>
      <c r="P20" s="14">
        <v>0</v>
      </c>
      <c r="Q20" s="14">
        <f>('[1]Totale 2011'!Q20+'[1]Totale 2011'!P20)*0.97</f>
        <v>257.3313</v>
      </c>
      <c r="R20" s="14">
        <f>'[1]Totale 2011'!N20+'[1]Totale 2011'!AB20+'[1]Totale 2011'!AC20+'[1]Totale 2011'!AD20+'[1]Totale 2011'!BA20</f>
        <v>38.199999999999996</v>
      </c>
      <c r="S20" s="14">
        <f>'[1]Totale 2011'!L20+'[1]Totale 2011'!AJ20</f>
        <v>148.215</v>
      </c>
      <c r="T20" s="14">
        <f>'[1]Totale 2011'!AY20</f>
        <v>102</v>
      </c>
      <c r="U20" s="14">
        <f>'[1]Totale 2011'!AN20</f>
        <v>34.43000000000001</v>
      </c>
      <c r="V20" s="14">
        <f>('[1]Totale 2011'!W20+'[1]Totale 2011'!AP20+'[1]Totale 2011'!AQ20+'[1]Totale 2011'!AW20+'[1]Totale 2011'!AX20+'[1]Totale 2011'!BN20)*0.6</f>
        <v>129.34349999999998</v>
      </c>
    </row>
    <row r="21" spans="1:22" ht="25.5" customHeight="1">
      <c r="A21" s="1"/>
      <c r="B21" s="4" t="s">
        <v>39</v>
      </c>
      <c r="C21" s="5">
        <v>423</v>
      </c>
      <c r="D21" s="6">
        <f t="shared" si="0"/>
        <v>127.413</v>
      </c>
      <c r="E21" s="6">
        <f t="shared" si="1"/>
        <v>127.262</v>
      </c>
      <c r="F21" s="7">
        <f>'[1]Totale 2011'!BE21+'[1]Totale 2011'!BF21+'[1]Totale 2011'!BG21+'[1]Totale 2011'!BH21+'[1]Totale 2011'!BJ21+'[1]Totale 2011'!BK21+('[1]Totale 2011'!W21+'[1]Totale 2011'!AP21+'[1]Totale 2011'!AQ21+'[1]Totale 2011'!AW21+'[1]Totale 2011'!AX21+'[1]Totale 2011'!BN21)*0.4+('[1]Totale 2011'!P21+'[1]Totale 2011'!Q21)*0.03</f>
        <v>54.905</v>
      </c>
      <c r="G21" s="8">
        <f t="shared" si="3"/>
        <v>72.357</v>
      </c>
      <c r="H21" s="7">
        <f>'[1]Totale 2011'!F21+'[1]Totale 2011'!G21+'[1]Totale 2011'!H21+'[1]Totale 2011'!I21+'[1]Totale 2011'!U21+'[1]Totale 2011'!V21+'[1]Totale 2011'!X21+'[1]Totale 2011'!Y21+'[1]Totale 2011'!AA21+'[1]Totale 2011'!AI21+'[1]Totale 2011'!AR21+'[1]Totale 2011'!AS21+'[1]Totale 2011'!AT21+'[1]Totale 2011'!AU21+'[1]Totale 2011'!BC21+'[1]Totale 2011'!BD21+'[1]Totale 2011'!R21+'[1]Totale 2011'!S21+'[1]Totale 2011'!T21+'[1]Totale 2011'!Z21+'[1]Totale 2011'!AE21+'[1]Totale 2011'!AF21+'[1]Totale 2011'!AG21+'[1]Totale 2011'!AH21+'[1]Totale 2011'!AV21+'[1]Totale 2011'!BL21</f>
        <v>0.151</v>
      </c>
      <c r="I21" s="9">
        <f t="shared" si="2"/>
        <v>0.5685672078075152</v>
      </c>
      <c r="J21" s="7">
        <f t="shared" si="4"/>
        <v>0.8252404546779365</v>
      </c>
      <c r="K21" s="7">
        <f t="shared" si="5"/>
        <v>0.8242624437319861</v>
      </c>
      <c r="L21" s="7">
        <f t="shared" si="6"/>
        <v>0.3556138475986917</v>
      </c>
      <c r="M21" s="7">
        <f>'[1]Totale 2011'!AM21</f>
        <v>10.875</v>
      </c>
      <c r="N21" s="7">
        <f>'[1]Totale 2011'!BB21</f>
        <v>1.8599999999999999</v>
      </c>
      <c r="O21" s="7">
        <f>'[1]Totale 2011'!J21+'[1]Totale 2011'!AK21</f>
        <v>26.59</v>
      </c>
      <c r="P21" s="7">
        <v>0</v>
      </c>
      <c r="Q21" s="7">
        <f>('[1]Totale 2011'!Q21+'[1]Totale 2011'!P21)*0.97</f>
        <v>16.781</v>
      </c>
      <c r="R21" s="7">
        <f>'[1]Totale 2011'!N21+'[1]Totale 2011'!AB21+'[1]Totale 2011'!AC21+'[1]Totale 2011'!AD21+'[1]Totale 2011'!BA21</f>
        <v>0.46</v>
      </c>
      <c r="S21" s="7">
        <f>'[1]Totale 2011'!L21+'[1]Totale 2011'!AJ21</f>
        <v>9.347</v>
      </c>
      <c r="T21" s="7">
        <f>'[1]Totale 2011'!AY21</f>
        <v>0</v>
      </c>
      <c r="U21" s="7">
        <f>'[1]Totale 2011'!AN21</f>
        <v>0</v>
      </c>
      <c r="V21" s="7">
        <f>('[1]Totale 2011'!W21+'[1]Totale 2011'!AP21+'[1]Totale 2011'!AQ21+'[1]Totale 2011'!AW21+'[1]Totale 2011'!AX21+'[1]Totale 2011'!BN21)*0.6</f>
        <v>6.444</v>
      </c>
    </row>
    <row r="22" spans="1:22" ht="25.5" customHeight="1">
      <c r="A22" s="10"/>
      <c r="B22" s="11" t="s">
        <v>40</v>
      </c>
      <c r="C22" s="12">
        <v>1083</v>
      </c>
      <c r="D22" s="13">
        <f t="shared" si="0"/>
        <v>408.82099999999997</v>
      </c>
      <c r="E22" s="13">
        <f t="shared" si="1"/>
        <v>408.58799999999997</v>
      </c>
      <c r="F22" s="14">
        <f>'[1]Totale 2011'!BE22+'[1]Totale 2011'!BF22+'[1]Totale 2011'!BG22+'[1]Totale 2011'!BH22+'[1]Totale 2011'!BJ22+'[1]Totale 2011'!BK22+('[1]Totale 2011'!W22+'[1]Totale 2011'!AP22+'[1]Totale 2011'!AQ22+'[1]Totale 2011'!AW22+'[1]Totale 2011'!AX22+'[1]Totale 2011'!BN22)*0.4+('[1]Totale 2011'!P22+'[1]Totale 2011'!Q22)*0.03</f>
        <v>277.18321</v>
      </c>
      <c r="G22" s="15">
        <f t="shared" si="3"/>
        <v>131.40479000000002</v>
      </c>
      <c r="H22" s="14">
        <f>'[1]Totale 2011'!F22+'[1]Totale 2011'!G22+'[1]Totale 2011'!H22+'[1]Totale 2011'!I22+'[1]Totale 2011'!U22+'[1]Totale 2011'!V22+'[1]Totale 2011'!X22+'[1]Totale 2011'!Y22+'[1]Totale 2011'!AA22+'[1]Totale 2011'!AI22+'[1]Totale 2011'!AR22+'[1]Totale 2011'!AS22+'[1]Totale 2011'!AT22+'[1]Totale 2011'!AU22+'[1]Totale 2011'!BC22+'[1]Totale 2011'!BD22+'[1]Totale 2011'!R22+'[1]Totale 2011'!S22+'[1]Totale 2011'!T22+'[1]Totale 2011'!Z22+'[1]Totale 2011'!AE22+'[1]Totale 2011'!AF22+'[1]Totale 2011'!AG22+'[1]Totale 2011'!AH22+'[1]Totale 2011'!AV22+'[1]Totale 2011'!BL22</f>
        <v>0.23300000000000007</v>
      </c>
      <c r="I22" s="16">
        <f t="shared" si="2"/>
        <v>0.3216070711817284</v>
      </c>
      <c r="J22" s="14">
        <f t="shared" si="4"/>
        <v>1.0342174831454987</v>
      </c>
      <c r="K22" s="14">
        <f t="shared" si="5"/>
        <v>1.0336280499373884</v>
      </c>
      <c r="L22" s="14">
        <f t="shared" si="6"/>
        <v>0.7012059601057438</v>
      </c>
      <c r="M22" s="14">
        <f>'[1]Totale 2011'!AM22</f>
        <v>38.870000000000005</v>
      </c>
      <c r="N22" s="14">
        <f>'[1]Totale 2011'!BB22</f>
        <v>11.64</v>
      </c>
      <c r="O22" s="14">
        <f>'[1]Totale 2011'!J22+'[1]Totale 2011'!AK22</f>
        <v>26.218</v>
      </c>
      <c r="P22" s="14">
        <v>0</v>
      </c>
      <c r="Q22" s="14">
        <f>('[1]Totale 2011'!Q22+'[1]Totale 2011'!P22)*0.97</f>
        <v>31.298990000000003</v>
      </c>
      <c r="R22" s="14">
        <f>'[1]Totale 2011'!N22+'[1]Totale 2011'!AB22+'[1]Totale 2011'!AC22+'[1]Totale 2011'!AD22+'[1]Totale 2011'!BA22</f>
        <v>0</v>
      </c>
      <c r="S22" s="14">
        <f>'[1]Totale 2011'!L22+'[1]Totale 2011'!AJ22</f>
        <v>10.62</v>
      </c>
      <c r="T22" s="14">
        <f>'[1]Totale 2011'!AY22</f>
        <v>0</v>
      </c>
      <c r="U22" s="14">
        <f>'[1]Totale 2011'!AN22</f>
        <v>0</v>
      </c>
      <c r="V22" s="14">
        <f>('[1]Totale 2011'!W22+'[1]Totale 2011'!AP22+'[1]Totale 2011'!AQ22+'[1]Totale 2011'!AW22+'[1]Totale 2011'!AX22+'[1]Totale 2011'!BN22)*0.6</f>
        <v>12.757799999999998</v>
      </c>
    </row>
    <row r="23" spans="1:22" ht="25.5" customHeight="1">
      <c r="A23" s="1"/>
      <c r="B23" s="4" t="s">
        <v>41</v>
      </c>
      <c r="C23" s="5">
        <v>1242</v>
      </c>
      <c r="D23" s="6">
        <f t="shared" si="0"/>
        <v>358.836</v>
      </c>
      <c r="E23" s="6">
        <f t="shared" si="1"/>
        <v>357.673</v>
      </c>
      <c r="F23" s="7">
        <f>'[1]Totale 2011'!BE23+'[1]Totale 2011'!BF23+'[1]Totale 2011'!BG23+'[1]Totale 2011'!BH23+'[1]Totale 2011'!BJ23+'[1]Totale 2011'!BK23+('[1]Totale 2011'!W23+'[1]Totale 2011'!AP23+'[1]Totale 2011'!AQ23+'[1]Totale 2011'!AW23+'[1]Totale 2011'!AX23+'[1]Totale 2011'!BN23)*0.4+('[1]Totale 2011'!P23+'[1]Totale 2011'!Q23)*0.03</f>
        <v>185.9325</v>
      </c>
      <c r="G23" s="8">
        <f t="shared" si="3"/>
        <v>171.7405</v>
      </c>
      <c r="H23" s="7">
        <f>'[1]Totale 2011'!F23+'[1]Totale 2011'!G23+'[1]Totale 2011'!H23+'[1]Totale 2011'!I23+'[1]Totale 2011'!U23+'[1]Totale 2011'!V23+'[1]Totale 2011'!X23+'[1]Totale 2011'!Y23+'[1]Totale 2011'!AA23+'[1]Totale 2011'!AI23+'[1]Totale 2011'!AR23+'[1]Totale 2011'!AS23+'[1]Totale 2011'!AT23+'[1]Totale 2011'!AU23+'[1]Totale 2011'!BC23+'[1]Totale 2011'!BD23+'[1]Totale 2011'!R23+'[1]Totale 2011'!S23+'[1]Totale 2011'!T23+'[1]Totale 2011'!Z23+'[1]Totale 2011'!AE23+'[1]Totale 2011'!AF23+'[1]Totale 2011'!AG23+'[1]Totale 2011'!AH23+'[1]Totale 2011'!AV23+'[1]Totale 2011'!BL23</f>
        <v>1.163</v>
      </c>
      <c r="I23" s="9">
        <f t="shared" si="2"/>
        <v>0.48016064953183496</v>
      </c>
      <c r="J23" s="7">
        <f t="shared" si="4"/>
        <v>0.7915558202633843</v>
      </c>
      <c r="K23" s="7">
        <f t="shared" si="5"/>
        <v>0.7889903602232369</v>
      </c>
      <c r="L23" s="7">
        <f t="shared" si="6"/>
        <v>0.41014823638409104</v>
      </c>
      <c r="M23" s="7">
        <f>'[1]Totale 2011'!AM23</f>
        <v>29.126</v>
      </c>
      <c r="N23" s="7">
        <f>'[1]Totale 2011'!BB23</f>
        <v>8.549999999999999</v>
      </c>
      <c r="O23" s="7">
        <f>'[1]Totale 2011'!J23+'[1]Totale 2011'!AK23</f>
        <v>43.26</v>
      </c>
      <c r="P23" s="7">
        <v>0</v>
      </c>
      <c r="Q23" s="7">
        <f>('[1]Totale 2011'!Q23+'[1]Totale 2011'!P23)*0.97</f>
        <v>46.3563</v>
      </c>
      <c r="R23" s="7">
        <f>'[1]Totale 2011'!N23+'[1]Totale 2011'!AB23+'[1]Totale 2011'!AC23+'[1]Totale 2011'!AD23+'[1]Totale 2011'!BA23</f>
        <v>1.6400000000000001</v>
      </c>
      <c r="S23" s="7">
        <f>'[1]Totale 2011'!L23+'[1]Totale 2011'!AJ23</f>
        <v>27.379999999999995</v>
      </c>
      <c r="T23" s="7">
        <f>'[1]Totale 2011'!AY23</f>
        <v>7.300000000000001</v>
      </c>
      <c r="U23" s="7">
        <f>'[1]Totale 2011'!AN23</f>
        <v>0</v>
      </c>
      <c r="V23" s="7">
        <f>('[1]Totale 2011'!W23+'[1]Totale 2011'!AP23+'[1]Totale 2011'!AQ23+'[1]Totale 2011'!AW23+'[1]Totale 2011'!AX23+'[1]Totale 2011'!BN23)*0.6</f>
        <v>8.1282</v>
      </c>
    </row>
    <row r="24" spans="1:22" ht="25.5" customHeight="1">
      <c r="A24" s="10"/>
      <c r="B24" s="11" t="s">
        <v>42</v>
      </c>
      <c r="C24" s="12">
        <v>569</v>
      </c>
      <c r="D24" s="13">
        <f t="shared" si="0"/>
        <v>225.446</v>
      </c>
      <c r="E24" s="13">
        <f t="shared" si="1"/>
        <v>225.359</v>
      </c>
      <c r="F24" s="14">
        <f>'[1]Totale 2011'!BE24+'[1]Totale 2011'!BF24+'[1]Totale 2011'!BG24+'[1]Totale 2011'!BH24+'[1]Totale 2011'!BJ24+'[1]Totale 2011'!BK24+('[1]Totale 2011'!W24+'[1]Totale 2011'!AP24+'[1]Totale 2011'!AQ24+'[1]Totale 2011'!AW24+'[1]Totale 2011'!AX24+'[1]Totale 2011'!BN24)*0.4+('[1]Totale 2011'!P24+'[1]Totale 2011'!Q24)*0.03</f>
        <v>171.3504</v>
      </c>
      <c r="G24" s="15">
        <f t="shared" si="3"/>
        <v>54.008599999999994</v>
      </c>
      <c r="H24" s="14">
        <f>'[1]Totale 2011'!F24+'[1]Totale 2011'!G24+'[1]Totale 2011'!H24+'[1]Totale 2011'!I24+'[1]Totale 2011'!U24+'[1]Totale 2011'!V24+'[1]Totale 2011'!X24+'[1]Totale 2011'!Y24+'[1]Totale 2011'!AA24+'[1]Totale 2011'!AI24+'[1]Totale 2011'!AR24+'[1]Totale 2011'!AS24+'[1]Totale 2011'!AT24+'[1]Totale 2011'!AU24+'[1]Totale 2011'!BC24+'[1]Totale 2011'!BD24+'[1]Totale 2011'!R24+'[1]Totale 2011'!S24+'[1]Totale 2011'!T24+'[1]Totale 2011'!Z24+'[1]Totale 2011'!AE24+'[1]Totale 2011'!AF24+'[1]Totale 2011'!AG24+'[1]Totale 2011'!AH24+'[1]Totale 2011'!AV24+'[1]Totale 2011'!BL24</f>
        <v>0.087</v>
      </c>
      <c r="I24" s="16">
        <f t="shared" si="2"/>
        <v>0.23965583801845053</v>
      </c>
      <c r="J24" s="14">
        <f t="shared" si="4"/>
        <v>1.0855189349254881</v>
      </c>
      <c r="K24" s="14">
        <f t="shared" si="5"/>
        <v>1.0851000312973975</v>
      </c>
      <c r="L24" s="14">
        <f t="shared" si="6"/>
        <v>0.8250494739629727</v>
      </c>
      <c r="M24" s="14">
        <f>'[1]Totale 2011'!AM24</f>
        <v>12.83</v>
      </c>
      <c r="N24" s="14">
        <f>'[1]Totale 2011'!BB24</f>
        <v>0.12</v>
      </c>
      <c r="O24" s="14">
        <f>'[1]Totale 2011'!J24+'[1]Totale 2011'!AK24</f>
        <v>15.475999999999997</v>
      </c>
      <c r="P24" s="14">
        <v>0</v>
      </c>
      <c r="Q24" s="14">
        <f>('[1]Totale 2011'!Q24+'[1]Totale 2011'!P24)*0.97</f>
        <v>15.946800000000001</v>
      </c>
      <c r="R24" s="14">
        <f>'[1]Totale 2011'!N24+'[1]Totale 2011'!AB24+'[1]Totale 2011'!AC24+'[1]Totale 2011'!AD24+'[1]Totale 2011'!BA24</f>
        <v>0</v>
      </c>
      <c r="S24" s="14">
        <f>'[1]Totale 2011'!L24+'[1]Totale 2011'!AJ24</f>
        <v>5.095</v>
      </c>
      <c r="T24" s="14">
        <f>'[1]Totale 2011'!AY24</f>
        <v>0</v>
      </c>
      <c r="U24" s="14">
        <f>'[1]Totale 2011'!AN24</f>
        <v>0</v>
      </c>
      <c r="V24" s="14">
        <f>('[1]Totale 2011'!W24+'[1]Totale 2011'!AP24+'[1]Totale 2011'!AQ24+'[1]Totale 2011'!AW24+'[1]Totale 2011'!AX24+'[1]Totale 2011'!BN24)*0.6</f>
        <v>4.5408</v>
      </c>
    </row>
    <row r="25" spans="1:22" ht="25.5" customHeight="1">
      <c r="A25" s="1"/>
      <c r="B25" s="4" t="s">
        <v>43</v>
      </c>
      <c r="C25" s="5">
        <v>8340</v>
      </c>
      <c r="D25" s="6">
        <f t="shared" si="0"/>
        <v>3898.791</v>
      </c>
      <c r="E25" s="6">
        <f t="shared" si="1"/>
        <v>3879.931</v>
      </c>
      <c r="F25" s="7">
        <f>'[1]Totale 2011'!BE25+'[1]Totale 2011'!BF25+'[1]Totale 2011'!BG25+'[1]Totale 2011'!BH25+'[1]Totale 2011'!BJ25+'[1]Totale 2011'!BK25+('[1]Totale 2011'!W25+'[1]Totale 2011'!AP25+'[1]Totale 2011'!AQ25+'[1]Totale 2011'!AW25+'[1]Totale 2011'!AX25+'[1]Totale 2011'!BN25)*0.4+('[1]Totale 2011'!P25+'[1]Totale 2011'!Q25)*0.03</f>
        <v>2643.0437</v>
      </c>
      <c r="G25" s="8">
        <f t="shared" si="3"/>
        <v>1236.8872999999999</v>
      </c>
      <c r="H25" s="7">
        <f>'[1]Totale 2011'!F25+'[1]Totale 2011'!G25+'[1]Totale 2011'!H25+'[1]Totale 2011'!I25+'[1]Totale 2011'!U25+'[1]Totale 2011'!V25+'[1]Totale 2011'!X25+'[1]Totale 2011'!Y25+'[1]Totale 2011'!AA25+'[1]Totale 2011'!AI25+'[1]Totale 2011'!AR25+'[1]Totale 2011'!AS25+'[1]Totale 2011'!AT25+'[1]Totale 2011'!AU25+'[1]Totale 2011'!BC25+'[1]Totale 2011'!BD25+'[1]Totale 2011'!R25+'[1]Totale 2011'!S25+'[1]Totale 2011'!T25+'[1]Totale 2011'!Z25+'[1]Totale 2011'!AE25+'[1]Totale 2011'!AF25+'[1]Totale 2011'!AG25+'[1]Totale 2011'!AH25+'[1]Totale 2011'!AV25+'[1]Totale 2011'!BL25</f>
        <v>18.86</v>
      </c>
      <c r="I25" s="9">
        <f t="shared" si="2"/>
        <v>0.3187910558203225</v>
      </c>
      <c r="J25" s="7">
        <f t="shared" si="4"/>
        <v>1.280769685621366</v>
      </c>
      <c r="K25" s="7">
        <f t="shared" si="5"/>
        <v>1.2745740941493382</v>
      </c>
      <c r="L25" s="7">
        <f t="shared" si="6"/>
        <v>0.8682512729542394</v>
      </c>
      <c r="M25" s="7">
        <f>'[1]Totale 2011'!AM25</f>
        <v>58.59</v>
      </c>
      <c r="N25" s="7">
        <f>'[1]Totale 2011'!BB25</f>
        <v>256.95</v>
      </c>
      <c r="O25" s="7">
        <f>'[1]Totale 2011'!J25+'[1]Totale 2011'!AK25</f>
        <v>181.8</v>
      </c>
      <c r="P25" s="7">
        <v>0</v>
      </c>
      <c r="Q25" s="7">
        <f>('[1]Totale 2011'!Q25+'[1]Totale 2011'!P25)*0.97</f>
        <v>230.19069999999996</v>
      </c>
      <c r="R25" s="7">
        <f>'[1]Totale 2011'!N25+'[1]Totale 2011'!AB25+'[1]Totale 2011'!AC25+'[1]Totale 2011'!AD25+'[1]Totale 2011'!BA25</f>
        <v>30.82</v>
      </c>
      <c r="S25" s="7">
        <f>'[1]Totale 2011'!L25+'[1]Totale 2011'!AJ25</f>
        <v>68.00499999999998</v>
      </c>
      <c r="T25" s="7">
        <f>'[1]Totale 2011'!AY25</f>
        <v>231.26</v>
      </c>
      <c r="U25" s="7">
        <f>'[1]Totale 2011'!AN25</f>
        <v>16.47</v>
      </c>
      <c r="V25" s="7">
        <f>('[1]Totale 2011'!W25+'[1]Totale 2011'!AP25+'[1]Totale 2011'!AQ25+'[1]Totale 2011'!AW25+'[1]Totale 2011'!AX25+'[1]Totale 2011'!BN25)*0.6</f>
        <v>162.80159999999998</v>
      </c>
    </row>
    <row r="26" spans="1:22" ht="25.5" customHeight="1">
      <c r="A26" s="10"/>
      <c r="B26" s="11" t="s">
        <v>44</v>
      </c>
      <c r="C26" s="12">
        <v>908</v>
      </c>
      <c r="D26" s="13">
        <f t="shared" si="0"/>
        <v>367.447</v>
      </c>
      <c r="E26" s="13">
        <f t="shared" si="1"/>
        <v>367.385</v>
      </c>
      <c r="F26" s="14">
        <f>'[1]Totale 2011'!BE26+'[1]Totale 2011'!BF26+'[1]Totale 2011'!BG26+'[1]Totale 2011'!BH26+'[1]Totale 2011'!BJ26+'[1]Totale 2011'!BK26+('[1]Totale 2011'!W26+'[1]Totale 2011'!AP26+'[1]Totale 2011'!AQ26+'[1]Totale 2011'!AW26+'[1]Totale 2011'!AX26+'[1]Totale 2011'!BN26)*0.4+('[1]Totale 2011'!P26+'[1]Totale 2011'!Q26)*0.03</f>
        <v>164.59215</v>
      </c>
      <c r="G26" s="15">
        <f t="shared" si="3"/>
        <v>202.79284999999996</v>
      </c>
      <c r="H26" s="14">
        <f>'[1]Totale 2011'!F26+'[1]Totale 2011'!G26+'[1]Totale 2011'!H26+'[1]Totale 2011'!I26+'[1]Totale 2011'!U26+'[1]Totale 2011'!V26+'[1]Totale 2011'!X26+'[1]Totale 2011'!Y26+'[1]Totale 2011'!AA26+'[1]Totale 2011'!AI26+'[1]Totale 2011'!AR26+'[1]Totale 2011'!AS26+'[1]Totale 2011'!AT26+'[1]Totale 2011'!AU26+'[1]Totale 2011'!BC26+'[1]Totale 2011'!BD26+'[1]Totale 2011'!R26+'[1]Totale 2011'!S26+'[1]Totale 2011'!T26+'[1]Totale 2011'!Z26+'[1]Totale 2011'!AE26+'[1]Totale 2011'!AF26+'[1]Totale 2011'!AG26+'[1]Totale 2011'!AH26+'[1]Totale 2011'!AV26+'[1]Totale 2011'!BL26</f>
        <v>0.062000000000000006</v>
      </c>
      <c r="I26" s="16">
        <f t="shared" si="2"/>
        <v>0.5519900104794697</v>
      </c>
      <c r="J26" s="14">
        <f t="shared" si="4"/>
        <v>1.1087049665077544</v>
      </c>
      <c r="K26" s="14">
        <f t="shared" si="5"/>
        <v>1.1085178927041217</v>
      </c>
      <c r="L26" s="14">
        <f t="shared" si="6"/>
        <v>0.4966270894936938</v>
      </c>
      <c r="M26" s="14">
        <f>'[1]Totale 2011'!AM26</f>
        <v>30.72</v>
      </c>
      <c r="N26" s="14">
        <f>'[1]Totale 2011'!BB26</f>
        <v>54.099999999999994</v>
      </c>
      <c r="O26" s="14">
        <f>'[1]Totale 2011'!J26+'[1]Totale 2011'!AK26</f>
        <v>32.63</v>
      </c>
      <c r="P26" s="14">
        <v>0</v>
      </c>
      <c r="Q26" s="14">
        <f>('[1]Totale 2011'!Q26+'[1]Totale 2011'!P26)*0.97</f>
        <v>43.75185</v>
      </c>
      <c r="R26" s="14">
        <f>'[1]Totale 2011'!N26+'[1]Totale 2011'!AB26+'[1]Totale 2011'!AC26+'[1]Totale 2011'!AD26+'[1]Totale 2011'!BA26</f>
        <v>0</v>
      </c>
      <c r="S26" s="14">
        <f>'[1]Totale 2011'!L26+'[1]Totale 2011'!AJ26</f>
        <v>17.015</v>
      </c>
      <c r="T26" s="14">
        <f>'[1]Totale 2011'!AY26</f>
        <v>12.179999999999998</v>
      </c>
      <c r="U26" s="14">
        <f>'[1]Totale 2011'!AN26</f>
        <v>0</v>
      </c>
      <c r="V26" s="14">
        <f>('[1]Totale 2011'!W26+'[1]Totale 2011'!AP26+'[1]Totale 2011'!AQ26+'[1]Totale 2011'!AW26+'[1]Totale 2011'!AX26+'[1]Totale 2011'!BN26)*0.6</f>
        <v>12.395999999999999</v>
      </c>
    </row>
    <row r="27" spans="1:22" ht="25.5" customHeight="1">
      <c r="A27" s="1"/>
      <c r="B27" s="4" t="s">
        <v>45</v>
      </c>
      <c r="C27" s="5">
        <v>390</v>
      </c>
      <c r="D27" s="6">
        <f t="shared" si="0"/>
        <v>207.585</v>
      </c>
      <c r="E27" s="6">
        <f t="shared" si="1"/>
        <v>207.219</v>
      </c>
      <c r="F27" s="7">
        <f>'[1]Totale 2011'!BE27+'[1]Totale 2011'!BF27+'[1]Totale 2011'!BG27+'[1]Totale 2011'!BH27+'[1]Totale 2011'!BJ27+'[1]Totale 2011'!BK27+('[1]Totale 2011'!W27+'[1]Totale 2011'!AP27+'[1]Totale 2011'!AQ27+'[1]Totale 2011'!AW27+'[1]Totale 2011'!AX27+'[1]Totale 2011'!BN27)*0.4+('[1]Totale 2011'!P27+'[1]Totale 2011'!Q27)*0.03</f>
        <v>156.79659</v>
      </c>
      <c r="G27" s="8">
        <f t="shared" si="3"/>
        <v>50.42241</v>
      </c>
      <c r="H27" s="7">
        <f>'[1]Totale 2011'!F27+'[1]Totale 2011'!G27+'[1]Totale 2011'!H27+'[1]Totale 2011'!I27+'[1]Totale 2011'!U27+'[1]Totale 2011'!V27+'[1]Totale 2011'!X27+'[1]Totale 2011'!Y27+'[1]Totale 2011'!AA27+'[1]Totale 2011'!AI27+'[1]Totale 2011'!AR27+'[1]Totale 2011'!AS27+'[1]Totale 2011'!AT27+'[1]Totale 2011'!AU27+'[1]Totale 2011'!BC27+'[1]Totale 2011'!BD27+'[1]Totale 2011'!R27+'[1]Totale 2011'!S27+'[1]Totale 2011'!T27+'[1]Totale 2011'!Z27+'[1]Totale 2011'!AE27+'[1]Totale 2011'!AF27+'[1]Totale 2011'!AG27+'[1]Totale 2011'!AH27+'[1]Totale 2011'!AV27+'[1]Totale 2011'!BL27</f>
        <v>0.36600000000000005</v>
      </c>
      <c r="I27" s="9">
        <f t="shared" si="2"/>
        <v>0.24332908661850505</v>
      </c>
      <c r="J27" s="7">
        <f t="shared" si="4"/>
        <v>1.4582718651211801</v>
      </c>
      <c r="K27" s="7">
        <f t="shared" si="5"/>
        <v>1.4557007376185458</v>
      </c>
      <c r="L27" s="7">
        <f t="shared" si="6"/>
        <v>1.101486406743941</v>
      </c>
      <c r="M27" s="7">
        <f>'[1]Totale 2011'!AM27</f>
        <v>4.73</v>
      </c>
      <c r="N27" s="7">
        <f>'[1]Totale 2011'!BB27</f>
        <v>0</v>
      </c>
      <c r="O27" s="7">
        <f>'[1]Totale 2011'!J27+'[1]Totale 2011'!AK27</f>
        <v>14.397999999999998</v>
      </c>
      <c r="P27" s="7">
        <v>0</v>
      </c>
      <c r="Q27" s="7">
        <f>('[1]Totale 2011'!Q27+'[1]Totale 2011'!P27)*0.97</f>
        <v>10.19761</v>
      </c>
      <c r="R27" s="7">
        <f>'[1]Totale 2011'!N27+'[1]Totale 2011'!AB27+'[1]Totale 2011'!AC27+'[1]Totale 2011'!AD27+'[1]Totale 2011'!BA27</f>
        <v>0</v>
      </c>
      <c r="S27" s="7">
        <f>'[1]Totale 2011'!L27+'[1]Totale 2011'!AJ27</f>
        <v>3.9499999999999997</v>
      </c>
      <c r="T27" s="7">
        <f>'[1]Totale 2011'!AY27</f>
        <v>0</v>
      </c>
      <c r="U27" s="7">
        <f>'[1]Totale 2011'!AN27</f>
        <v>0</v>
      </c>
      <c r="V27" s="7">
        <f>('[1]Totale 2011'!W27+'[1]Totale 2011'!AP27+'[1]Totale 2011'!AQ27+'[1]Totale 2011'!AW27+'[1]Totale 2011'!AX27+'[1]Totale 2011'!BN27)*0.6</f>
        <v>17.146799999999995</v>
      </c>
    </row>
    <row r="28" spans="1:22" ht="25.5" customHeight="1">
      <c r="A28" s="10"/>
      <c r="B28" s="11" t="s">
        <v>46</v>
      </c>
      <c r="C28" s="12">
        <v>547</v>
      </c>
      <c r="D28" s="13">
        <f t="shared" si="0"/>
        <v>194.552</v>
      </c>
      <c r="E28" s="13">
        <f t="shared" si="1"/>
        <v>194.2</v>
      </c>
      <c r="F28" s="14">
        <f>'[1]Totale 2011'!BE28+'[1]Totale 2011'!BF28+'[1]Totale 2011'!BG28+'[1]Totale 2011'!BH28+'[1]Totale 2011'!BJ28+'[1]Totale 2011'!BK28+('[1]Totale 2011'!W28+'[1]Totale 2011'!AP28+'[1]Totale 2011'!AQ28+'[1]Totale 2011'!AW28+'[1]Totale 2011'!AX28+'[1]Totale 2011'!BN28)*0.4+('[1]Totale 2011'!P28+'[1]Totale 2011'!Q28)*0.03</f>
        <v>144.5572</v>
      </c>
      <c r="G28" s="15">
        <f t="shared" si="3"/>
        <v>49.6428</v>
      </c>
      <c r="H28" s="14">
        <f>'[1]Totale 2011'!F28+'[1]Totale 2011'!G28+'[1]Totale 2011'!H28+'[1]Totale 2011'!I28+'[1]Totale 2011'!U28+'[1]Totale 2011'!V28+'[1]Totale 2011'!X28+'[1]Totale 2011'!Y28+'[1]Totale 2011'!AA28+'[1]Totale 2011'!AI28+'[1]Totale 2011'!AR28+'[1]Totale 2011'!AS28+'[1]Totale 2011'!AT28+'[1]Totale 2011'!AU28+'[1]Totale 2011'!BC28+'[1]Totale 2011'!BD28+'[1]Totale 2011'!R28+'[1]Totale 2011'!S28+'[1]Totale 2011'!T28+'[1]Totale 2011'!Z28+'[1]Totale 2011'!AE28+'[1]Totale 2011'!AF28+'[1]Totale 2011'!AG28+'[1]Totale 2011'!AH28+'[1]Totale 2011'!AV28+'[1]Totale 2011'!BL28</f>
        <v>0.35200000000000004</v>
      </c>
      <c r="I28" s="16">
        <f t="shared" si="2"/>
        <v>0.25562718846549953</v>
      </c>
      <c r="J28" s="14">
        <f t="shared" si="4"/>
        <v>0.9744409105707346</v>
      </c>
      <c r="K28" s="14">
        <f t="shared" si="5"/>
        <v>0.9726778693245849</v>
      </c>
      <c r="L28" s="14">
        <f t="shared" si="6"/>
        <v>0.7240349603065286</v>
      </c>
      <c r="M28" s="14">
        <f>'[1]Totale 2011'!AM28</f>
        <v>15.16</v>
      </c>
      <c r="N28" s="14">
        <f>'[1]Totale 2011'!BB28</f>
        <v>0</v>
      </c>
      <c r="O28" s="14">
        <f>'[1]Totale 2011'!J28+'[1]Totale 2011'!AK28</f>
        <v>12.129999999999999</v>
      </c>
      <c r="P28" s="14">
        <v>0</v>
      </c>
      <c r="Q28" s="14">
        <f>('[1]Totale 2011'!Q28+'[1]Totale 2011'!P28)*0.97</f>
        <v>15.4424</v>
      </c>
      <c r="R28" s="14">
        <f>'[1]Totale 2011'!N28+'[1]Totale 2011'!AB28+'[1]Totale 2011'!AC28+'[1]Totale 2011'!AD28+'[1]Totale 2011'!BA28</f>
        <v>0</v>
      </c>
      <c r="S28" s="14">
        <f>'[1]Totale 2011'!L28+'[1]Totale 2011'!AJ28</f>
        <v>4.691000000000001</v>
      </c>
      <c r="T28" s="14">
        <f>'[1]Totale 2011'!AY28</f>
        <v>0</v>
      </c>
      <c r="U28" s="14">
        <f>'[1]Totale 2011'!AN28</f>
        <v>0</v>
      </c>
      <c r="V28" s="14">
        <f>('[1]Totale 2011'!W28+'[1]Totale 2011'!AP28+'[1]Totale 2011'!AQ28+'[1]Totale 2011'!AW28+'[1]Totale 2011'!AX28+'[1]Totale 2011'!BN28)*0.6</f>
        <v>2.2194000000000003</v>
      </c>
    </row>
    <row r="29" spans="1:22" ht="25.5" customHeight="1">
      <c r="A29" s="1"/>
      <c r="B29" s="4" t="s">
        <v>47</v>
      </c>
      <c r="C29" s="5">
        <v>905</v>
      </c>
      <c r="D29" s="6">
        <f t="shared" si="0"/>
        <v>398.199</v>
      </c>
      <c r="E29" s="6">
        <f t="shared" si="1"/>
        <v>397.43</v>
      </c>
      <c r="F29" s="7">
        <f>'[1]Totale 2011'!BE29+'[1]Totale 2011'!BF29+'[1]Totale 2011'!BG29+'[1]Totale 2011'!BH29+'[1]Totale 2011'!BJ29+'[1]Totale 2011'!BK29+('[1]Totale 2011'!W29+'[1]Totale 2011'!AP29+'[1]Totale 2011'!AQ29+'[1]Totale 2011'!AW29+'[1]Totale 2011'!AX29+'[1]Totale 2011'!BN29)*0.4+('[1]Totale 2011'!P29+'[1]Totale 2011'!Q29)*0.03</f>
        <v>169.94691999999998</v>
      </c>
      <c r="G29" s="8">
        <f t="shared" si="3"/>
        <v>227.48308000000003</v>
      </c>
      <c r="H29" s="7">
        <f>'[1]Totale 2011'!F29+'[1]Totale 2011'!G29+'[1]Totale 2011'!H29+'[1]Totale 2011'!I29+'[1]Totale 2011'!U29+'[1]Totale 2011'!V29+'[1]Totale 2011'!X29+'[1]Totale 2011'!Y29+'[1]Totale 2011'!AA29+'[1]Totale 2011'!AI29+'[1]Totale 2011'!AR29+'[1]Totale 2011'!AS29+'[1]Totale 2011'!AT29+'[1]Totale 2011'!AU29+'[1]Totale 2011'!BC29+'[1]Totale 2011'!BD29+'[1]Totale 2011'!R29+'[1]Totale 2011'!S29+'[1]Totale 2011'!T29+'[1]Totale 2011'!Z29+'[1]Totale 2011'!AE29+'[1]Totale 2011'!AF29+'[1]Totale 2011'!AG29+'[1]Totale 2011'!AH29+'[1]Totale 2011'!AV29+'[1]Totale 2011'!BL29</f>
        <v>0.7689999999999999</v>
      </c>
      <c r="I29" s="9">
        <f t="shared" si="2"/>
        <v>0.5723852753944091</v>
      </c>
      <c r="J29" s="7">
        <f t="shared" si="4"/>
        <v>1.2054764247332173</v>
      </c>
      <c r="K29" s="7">
        <f t="shared" si="5"/>
        <v>1.203148414440324</v>
      </c>
      <c r="L29" s="7">
        <f t="shared" si="6"/>
        <v>0.5144839779005524</v>
      </c>
      <c r="M29" s="7">
        <f>'[1]Totale 2011'!AM29</f>
        <v>34.66</v>
      </c>
      <c r="N29" s="7">
        <f>'[1]Totale 2011'!BB29</f>
        <v>89.64</v>
      </c>
      <c r="O29" s="7">
        <f>'[1]Totale 2011'!J29+'[1]Totale 2011'!AK29</f>
        <v>40.199999999999996</v>
      </c>
      <c r="P29" s="7">
        <v>0</v>
      </c>
      <c r="Q29" s="7">
        <f>('[1]Totale 2011'!Q29+'[1]Totale 2011'!P29)*0.97</f>
        <v>33.25548</v>
      </c>
      <c r="R29" s="7">
        <f>'[1]Totale 2011'!N29+'[1]Totale 2011'!AB29+'[1]Totale 2011'!AC29+'[1]Totale 2011'!AD29+'[1]Totale 2011'!BA29</f>
        <v>0</v>
      </c>
      <c r="S29" s="7">
        <f>'[1]Totale 2011'!L29+'[1]Totale 2011'!AJ29</f>
        <v>15.055000000000001</v>
      </c>
      <c r="T29" s="7">
        <f>'[1]Totale 2011'!AY29</f>
        <v>0</v>
      </c>
      <c r="U29" s="7">
        <f>'[1]Totale 2011'!AN29</f>
        <v>2.12</v>
      </c>
      <c r="V29" s="7">
        <f>('[1]Totale 2011'!W29+'[1]Totale 2011'!AP29+'[1]Totale 2011'!AQ29+'[1]Totale 2011'!AW29+'[1]Totale 2011'!AX29+'[1]Totale 2011'!BN29)*0.6</f>
        <v>12.552600000000002</v>
      </c>
    </row>
    <row r="30" spans="1:22" ht="25.5" customHeight="1">
      <c r="A30" s="10"/>
      <c r="B30" s="11" t="s">
        <v>48</v>
      </c>
      <c r="C30" s="12">
        <v>584</v>
      </c>
      <c r="D30" s="13">
        <f t="shared" si="0"/>
        <v>242.05899999999997</v>
      </c>
      <c r="E30" s="13">
        <f t="shared" si="1"/>
        <v>241.81599999999997</v>
      </c>
      <c r="F30" s="14">
        <f>'[1]Totale 2011'!BE30+'[1]Totale 2011'!BF30+'[1]Totale 2011'!BG30+'[1]Totale 2011'!BH30+'[1]Totale 2011'!BJ30+'[1]Totale 2011'!BK30+('[1]Totale 2011'!W30+'[1]Totale 2011'!AP30+'[1]Totale 2011'!AQ30+'[1]Totale 2011'!AW30+'[1]Totale 2011'!AX30+'[1]Totale 2011'!BN30)*0.4+('[1]Totale 2011'!P30+'[1]Totale 2011'!Q30)*0.03</f>
        <v>180.21399999999997</v>
      </c>
      <c r="G30" s="15">
        <f t="shared" si="3"/>
        <v>61.602000000000004</v>
      </c>
      <c r="H30" s="14">
        <f>'[1]Totale 2011'!F30+'[1]Totale 2011'!G30+'[1]Totale 2011'!H30+'[1]Totale 2011'!I30+'[1]Totale 2011'!U30+'[1]Totale 2011'!V30+'[1]Totale 2011'!X30+'[1]Totale 2011'!Y30+'[1]Totale 2011'!AA30+'[1]Totale 2011'!AI30+'[1]Totale 2011'!AR30+'[1]Totale 2011'!AS30+'[1]Totale 2011'!AT30+'[1]Totale 2011'!AU30+'[1]Totale 2011'!BC30+'[1]Totale 2011'!BD30+'[1]Totale 2011'!R30+'[1]Totale 2011'!S30+'[1]Totale 2011'!T30+'[1]Totale 2011'!Z30+'[1]Totale 2011'!AE30+'[1]Totale 2011'!AF30+'[1]Totale 2011'!AG30+'[1]Totale 2011'!AH30+'[1]Totale 2011'!AV30+'[1]Totale 2011'!BL30</f>
        <v>0.24300000000000002</v>
      </c>
      <c r="I30" s="16">
        <f t="shared" si="2"/>
        <v>0.2547474112548384</v>
      </c>
      <c r="J30" s="14">
        <f t="shared" si="4"/>
        <v>1.1355742165509475</v>
      </c>
      <c r="K30" s="14">
        <f t="shared" si="5"/>
        <v>1.1344342278100956</v>
      </c>
      <c r="L30" s="14">
        <f t="shared" si="6"/>
        <v>0.8454400450365921</v>
      </c>
      <c r="M30" s="14">
        <f>'[1]Totale 2011'!AM30</f>
        <v>16.76</v>
      </c>
      <c r="N30" s="14">
        <f>'[1]Totale 2011'!BB30</f>
        <v>3.75</v>
      </c>
      <c r="O30" s="14">
        <f>'[1]Totale 2011'!J30+'[1]Totale 2011'!AK30</f>
        <v>10.47</v>
      </c>
      <c r="P30" s="14">
        <v>0</v>
      </c>
      <c r="Q30" s="14">
        <f>('[1]Totale 2011'!Q30+'[1]Totale 2011'!P30)*0.97</f>
        <v>13.890399999999998</v>
      </c>
      <c r="R30" s="14">
        <f>'[1]Totale 2011'!N30+'[1]Totale 2011'!AB30+'[1]Totale 2011'!AC30+'[1]Totale 2011'!AD30+'[1]Totale 2011'!BA30</f>
        <v>0</v>
      </c>
      <c r="S30" s="14">
        <f>'[1]Totale 2011'!L30+'[1]Totale 2011'!AJ30</f>
        <v>3.21</v>
      </c>
      <c r="T30" s="14">
        <f>'[1]Totale 2011'!AY30</f>
        <v>0</v>
      </c>
      <c r="U30" s="14">
        <f>'[1]Totale 2011'!AN30</f>
        <v>0</v>
      </c>
      <c r="V30" s="14">
        <f>('[1]Totale 2011'!W30+'[1]Totale 2011'!AP30+'[1]Totale 2011'!AQ30+'[1]Totale 2011'!AW30+'[1]Totale 2011'!AX30+'[1]Totale 2011'!BN30)*0.6</f>
        <v>13.521600000000001</v>
      </c>
    </row>
    <row r="31" spans="1:22" ht="25.5" customHeight="1">
      <c r="A31" s="1"/>
      <c r="B31" s="4" t="s">
        <v>49</v>
      </c>
      <c r="C31" s="5">
        <v>4529</v>
      </c>
      <c r="D31" s="6">
        <f t="shared" si="0"/>
        <v>1871.6670000000001</v>
      </c>
      <c r="E31" s="6">
        <f t="shared" si="1"/>
        <v>1870.489</v>
      </c>
      <c r="F31" s="7">
        <f>'[1]Totale 2011'!BE31+'[1]Totale 2011'!BF31+'[1]Totale 2011'!BG31+'[1]Totale 2011'!BH31+'[1]Totale 2011'!BJ31+'[1]Totale 2011'!BK31+('[1]Totale 2011'!W31+'[1]Totale 2011'!AP31+'[1]Totale 2011'!AQ31+'[1]Totale 2011'!AW31+'[1]Totale 2011'!AX31+'[1]Totale 2011'!BN31)*0.4+('[1]Totale 2011'!P31+'[1]Totale 2011'!Q31)*0.03</f>
        <v>1130.538</v>
      </c>
      <c r="G31" s="8">
        <f t="shared" si="3"/>
        <v>739.9510000000001</v>
      </c>
      <c r="H31" s="7">
        <f>'[1]Totale 2011'!F31+'[1]Totale 2011'!G31+'[1]Totale 2011'!H31+'[1]Totale 2011'!I31+'[1]Totale 2011'!U31+'[1]Totale 2011'!V31+'[1]Totale 2011'!X31+'[1]Totale 2011'!Y31+'[1]Totale 2011'!AA31+'[1]Totale 2011'!AI31+'[1]Totale 2011'!AR31+'[1]Totale 2011'!AS31+'[1]Totale 2011'!AT31+'[1]Totale 2011'!AU31+'[1]Totale 2011'!BC31+'[1]Totale 2011'!BD31+'[1]Totale 2011'!R31+'[1]Totale 2011'!S31+'[1]Totale 2011'!T31+'[1]Totale 2011'!Z31+'[1]Totale 2011'!AE31+'[1]Totale 2011'!AF31+'[1]Totale 2011'!AG31+'[1]Totale 2011'!AH31+'[1]Totale 2011'!AV31+'[1]Totale 2011'!BL31</f>
        <v>1.178</v>
      </c>
      <c r="I31" s="9">
        <f t="shared" si="2"/>
        <v>0.39559227560279697</v>
      </c>
      <c r="J31" s="7">
        <f t="shared" si="4"/>
        <v>1.1322267155046475</v>
      </c>
      <c r="K31" s="7">
        <f t="shared" si="5"/>
        <v>1.1315141084699214</v>
      </c>
      <c r="L31" s="7">
        <f t="shared" si="6"/>
        <v>0.6838958674236353</v>
      </c>
      <c r="M31" s="7">
        <f>'[1]Totale 2011'!AM31</f>
        <v>152.20000000000002</v>
      </c>
      <c r="N31" s="7">
        <f>'[1]Totale 2011'!BB31</f>
        <v>216.87</v>
      </c>
      <c r="O31" s="7">
        <f>'[1]Totale 2011'!J31+'[1]Totale 2011'!AK31</f>
        <v>156.599</v>
      </c>
      <c r="P31" s="7">
        <v>0</v>
      </c>
      <c r="Q31" s="7">
        <f>('[1]Totale 2011'!Q31+'[1]Totale 2011'!P31)*0.97</f>
        <v>102.2962</v>
      </c>
      <c r="R31" s="7">
        <f>'[1]Totale 2011'!N31+'[1]Totale 2011'!AB31+'[1]Totale 2011'!AC31+'[1]Totale 2011'!AD31+'[1]Totale 2011'!BA31</f>
        <v>0</v>
      </c>
      <c r="S31" s="7">
        <f>'[1]Totale 2011'!L31+'[1]Totale 2011'!AJ31</f>
        <v>52.182</v>
      </c>
      <c r="T31" s="7">
        <f>'[1]Totale 2011'!AY31</f>
        <v>0</v>
      </c>
      <c r="U31" s="7">
        <f>'[1]Totale 2011'!AN31</f>
        <v>12.209999999999999</v>
      </c>
      <c r="V31" s="7">
        <f>('[1]Totale 2011'!W31+'[1]Totale 2011'!AP31+'[1]Totale 2011'!AQ31+'[1]Totale 2011'!AW31+'[1]Totale 2011'!AX31+'[1]Totale 2011'!BN31)*0.6</f>
        <v>47.5938</v>
      </c>
    </row>
    <row r="32" spans="1:22" ht="25.5" customHeight="1">
      <c r="A32" s="10"/>
      <c r="B32" s="11" t="s">
        <v>50</v>
      </c>
      <c r="C32" s="12">
        <v>822</v>
      </c>
      <c r="D32" s="13">
        <f t="shared" si="0"/>
        <v>352.40194999999994</v>
      </c>
      <c r="E32" s="13">
        <f t="shared" si="1"/>
        <v>352.15099999999995</v>
      </c>
      <c r="F32" s="14">
        <f>'[1]Totale 2011'!BE32+'[1]Totale 2011'!BF32+'[1]Totale 2011'!BG32+'[1]Totale 2011'!BH32+'[1]Totale 2011'!BJ32+'[1]Totale 2011'!BK32+('[1]Totale 2011'!W32+'[1]Totale 2011'!AP32+'[1]Totale 2011'!AQ32+'[1]Totale 2011'!AW32+'[1]Totale 2011'!AX32+'[1]Totale 2011'!BN32)*0.4+('[1]Totale 2011'!P32+'[1]Totale 2011'!Q32)*0.03</f>
        <v>240.06589999999997</v>
      </c>
      <c r="G32" s="15">
        <f t="shared" si="3"/>
        <v>112.08510000000001</v>
      </c>
      <c r="H32" s="14">
        <f>'[1]Totale 2011'!F32+'[1]Totale 2011'!G32+'[1]Totale 2011'!H32+'[1]Totale 2011'!I32+'[1]Totale 2011'!U32+'[1]Totale 2011'!V32+'[1]Totale 2011'!X32+'[1]Totale 2011'!Y32+'[1]Totale 2011'!AA32+'[1]Totale 2011'!AI32+'[1]Totale 2011'!AR32+'[1]Totale 2011'!AS32+'[1]Totale 2011'!AT32+'[1]Totale 2011'!AU32+'[1]Totale 2011'!BC32+'[1]Totale 2011'!BD32+'[1]Totale 2011'!R32+'[1]Totale 2011'!S32+'[1]Totale 2011'!T32+'[1]Totale 2011'!Z32+'[1]Totale 2011'!AE32+'[1]Totale 2011'!AF32+'[1]Totale 2011'!AG32+'[1]Totale 2011'!AH32+'[1]Totale 2011'!AV32+'[1]Totale 2011'!BL32</f>
        <v>0.25095</v>
      </c>
      <c r="I32" s="16">
        <f t="shared" si="2"/>
        <v>0.31828704163838817</v>
      </c>
      <c r="J32" s="14">
        <f t="shared" si="4"/>
        <v>1.174555711095557</v>
      </c>
      <c r="K32" s="14">
        <f t="shared" si="5"/>
        <v>1.1737192947371928</v>
      </c>
      <c r="L32" s="14">
        <f t="shared" si="6"/>
        <v>0.8001396527013963</v>
      </c>
      <c r="M32" s="14">
        <f>'[1]Totale 2011'!AM32</f>
        <v>12.98</v>
      </c>
      <c r="N32" s="14">
        <f>'[1]Totale 2011'!BB32</f>
        <v>0</v>
      </c>
      <c r="O32" s="14">
        <f>'[1]Totale 2011'!J32+'[1]Totale 2011'!AK32</f>
        <v>61.455</v>
      </c>
      <c r="P32" s="14">
        <v>0</v>
      </c>
      <c r="Q32" s="14">
        <f>('[1]Totale 2011'!Q32+'[1]Totale 2011'!P32)*0.97</f>
        <v>26.704099999999997</v>
      </c>
      <c r="R32" s="14">
        <f>'[1]Totale 2011'!N32+'[1]Totale 2011'!AB32+'[1]Totale 2011'!AC32+'[1]Totale 2011'!AD32+'[1]Totale 2011'!BA32</f>
        <v>0</v>
      </c>
      <c r="S32" s="14">
        <f>'[1]Totale 2011'!L32+'[1]Totale 2011'!AJ32</f>
        <v>7.751000000000001</v>
      </c>
      <c r="T32" s="14">
        <f>'[1]Totale 2011'!AY32</f>
        <v>0.42</v>
      </c>
      <c r="U32" s="14">
        <f>'[1]Totale 2011'!AN32</f>
        <v>0</v>
      </c>
      <c r="V32" s="14">
        <f>('[1]Totale 2011'!W32+'[1]Totale 2011'!AP32+'[1]Totale 2011'!AQ32+'[1]Totale 2011'!AW32+'[1]Totale 2011'!AX32+'[1]Totale 2011'!BN32)*0.6</f>
        <v>2.775</v>
      </c>
    </row>
    <row r="33" spans="1:22" ht="25.5" customHeight="1">
      <c r="A33" s="1"/>
      <c r="B33" s="4" t="s">
        <v>51</v>
      </c>
      <c r="C33" s="5">
        <v>1444</v>
      </c>
      <c r="D33" s="6">
        <f t="shared" si="0"/>
        <v>816.012</v>
      </c>
      <c r="E33" s="6">
        <f t="shared" si="1"/>
        <v>811.703</v>
      </c>
      <c r="F33" s="7">
        <f>'[1]Totale 2011'!BE33+'[1]Totale 2011'!BF33+'[1]Totale 2011'!BG33+'[1]Totale 2011'!BH33+'[1]Totale 2011'!BJ33+'[1]Totale 2011'!BK33+('[1]Totale 2011'!W33+'[1]Totale 2011'!AP33+'[1]Totale 2011'!AQ33+'[1]Totale 2011'!AW33+'[1]Totale 2011'!AX33+'[1]Totale 2011'!BN33)*0.4+('[1]Totale 2011'!P33+'[1]Totale 2011'!Q33)*0.03</f>
        <v>644.9238</v>
      </c>
      <c r="G33" s="8">
        <f t="shared" si="3"/>
        <v>166.7792</v>
      </c>
      <c r="H33" s="7">
        <f>'[1]Totale 2011'!F33+'[1]Totale 2011'!G33+'[1]Totale 2011'!H33+'[1]Totale 2011'!I33+'[1]Totale 2011'!U33+'[1]Totale 2011'!V33+'[1]Totale 2011'!X33+'[1]Totale 2011'!Y33+'[1]Totale 2011'!AA33+'[1]Totale 2011'!AI33+'[1]Totale 2011'!AR33+'[1]Totale 2011'!AS33+'[1]Totale 2011'!AT33+'[1]Totale 2011'!AU33+'[1]Totale 2011'!BC33+'[1]Totale 2011'!BD33+'[1]Totale 2011'!R33+'[1]Totale 2011'!S33+'[1]Totale 2011'!T33+'[1]Totale 2011'!Z33+'[1]Totale 2011'!AE33+'[1]Totale 2011'!AF33+'[1]Totale 2011'!AG33+'[1]Totale 2011'!AH33+'[1]Totale 2011'!AV33+'[1]Totale 2011'!BL33</f>
        <v>4.309</v>
      </c>
      <c r="I33" s="9">
        <f t="shared" si="2"/>
        <v>0.20546825624643497</v>
      </c>
      <c r="J33" s="7">
        <f t="shared" si="4"/>
        <v>1.548233597692862</v>
      </c>
      <c r="K33" s="7">
        <f t="shared" si="5"/>
        <v>1.5400580579061207</v>
      </c>
      <c r="L33" s="7">
        <f t="shared" si="6"/>
        <v>1.223625014229879</v>
      </c>
      <c r="M33" s="7">
        <f>'[1]Totale 2011'!AM33</f>
        <v>21.66</v>
      </c>
      <c r="N33" s="7">
        <f>'[1]Totale 2011'!BB33</f>
        <v>5.16</v>
      </c>
      <c r="O33" s="7">
        <f>'[1]Totale 2011'!J33+'[1]Totale 2011'!AK33</f>
        <v>30.009999999999998</v>
      </c>
      <c r="P33" s="7">
        <v>0</v>
      </c>
      <c r="Q33" s="7">
        <f>('[1]Totale 2011'!Q33+'[1]Totale 2011'!P33)*0.97</f>
        <v>31.001199999999997</v>
      </c>
      <c r="R33" s="7">
        <f>'[1]Totale 2011'!N33+'[1]Totale 2011'!AB33+'[1]Totale 2011'!AC33+'[1]Totale 2011'!AD33+'[1]Totale 2011'!BA33</f>
        <v>0</v>
      </c>
      <c r="S33" s="7">
        <f>'[1]Totale 2011'!L33+'[1]Totale 2011'!AJ33</f>
        <v>9.828</v>
      </c>
      <c r="T33" s="7">
        <f>'[1]Totale 2011'!AY33</f>
        <v>0</v>
      </c>
      <c r="U33" s="7">
        <f>'[1]Totale 2011'!AN33</f>
        <v>0</v>
      </c>
      <c r="V33" s="7">
        <f>('[1]Totale 2011'!W33+'[1]Totale 2011'!AP33+'[1]Totale 2011'!AQ33+'[1]Totale 2011'!AW33+'[1]Totale 2011'!AX33+'[1]Totale 2011'!BN33)*0.6</f>
        <v>69.12</v>
      </c>
    </row>
    <row r="34" spans="1:22" ht="25.5" customHeight="1">
      <c r="A34" s="10"/>
      <c r="B34" s="11" t="s">
        <v>52</v>
      </c>
      <c r="C34" s="12">
        <v>812</v>
      </c>
      <c r="D34" s="13">
        <f t="shared" si="0"/>
        <v>337.53420000000006</v>
      </c>
      <c r="E34" s="13">
        <f t="shared" si="1"/>
        <v>337.32280000000003</v>
      </c>
      <c r="F34" s="14">
        <f>'[1]Totale 2011'!BE34+'[1]Totale 2011'!BF34+'[1]Totale 2011'!BG34+'[1]Totale 2011'!BH34+'[1]Totale 2011'!BJ34+'[1]Totale 2011'!BK34+('[1]Totale 2011'!W34+'[1]Totale 2011'!AP34+'[1]Totale 2011'!AQ34+'[1]Totale 2011'!AW34+'[1]Totale 2011'!AX34+'[1]Totale 2011'!BN34)*0.4+('[1]Totale 2011'!P34+'[1]Totale 2011'!Q34)*0.03</f>
        <v>235.08130000000006</v>
      </c>
      <c r="G34" s="15">
        <f t="shared" si="3"/>
        <v>102.2415</v>
      </c>
      <c r="H34" s="14">
        <f>'[1]Totale 2011'!F34+'[1]Totale 2011'!G34+'[1]Totale 2011'!H34+'[1]Totale 2011'!I34+'[1]Totale 2011'!U34+'[1]Totale 2011'!V34+'[1]Totale 2011'!X34+'[1]Totale 2011'!Y34+'[1]Totale 2011'!AA34+'[1]Totale 2011'!AI34+'[1]Totale 2011'!AR34+'[1]Totale 2011'!AS34+'[1]Totale 2011'!AT34+'[1]Totale 2011'!AU34+'[1]Totale 2011'!BC34+'[1]Totale 2011'!BD34+'[1]Totale 2011'!R34+'[1]Totale 2011'!S34+'[1]Totale 2011'!T34+'[1]Totale 2011'!Z34+'[1]Totale 2011'!AE34+'[1]Totale 2011'!AF34+'[1]Totale 2011'!AG34+'[1]Totale 2011'!AH34+'[1]Totale 2011'!AV34+'[1]Totale 2011'!BL34</f>
        <v>0.2114</v>
      </c>
      <c r="I34" s="16">
        <f t="shared" si="2"/>
        <v>0.30309691488390345</v>
      </c>
      <c r="J34" s="14">
        <f t="shared" si="4"/>
        <v>1.1388561981240302</v>
      </c>
      <c r="K34" s="14">
        <f t="shared" si="5"/>
        <v>1.138142924623794</v>
      </c>
      <c r="L34" s="14">
        <f t="shared" si="6"/>
        <v>0.7931753154733789</v>
      </c>
      <c r="M34" s="14">
        <f>'[1]Totale 2011'!AM34</f>
        <v>28.52</v>
      </c>
      <c r="N34" s="14">
        <f>'[1]Totale 2011'!BB34</f>
        <v>12.209999999999999</v>
      </c>
      <c r="O34" s="14">
        <f>'[1]Totale 2011'!J34+'[1]Totale 2011'!AK34</f>
        <v>21.535</v>
      </c>
      <c r="P34" s="14">
        <v>0</v>
      </c>
      <c r="Q34" s="14">
        <f>('[1]Totale 2011'!Q34+'[1]Totale 2011'!P34)*0.97</f>
        <v>23.36342</v>
      </c>
      <c r="R34" s="14">
        <f>'[1]Totale 2011'!N34+'[1]Totale 2011'!AB34+'[1]Totale 2011'!AC34+'[1]Totale 2011'!AD34+'[1]Totale 2011'!BA34</f>
        <v>0</v>
      </c>
      <c r="S34" s="14">
        <f>'[1]Totale 2011'!L34+'[1]Totale 2011'!AJ34</f>
        <v>9.47</v>
      </c>
      <c r="T34" s="14">
        <f>'[1]Totale 2011'!AY34</f>
        <v>0</v>
      </c>
      <c r="U34" s="14">
        <f>'[1]Totale 2011'!AN34</f>
        <v>2.1200000000000006</v>
      </c>
      <c r="V34" s="14">
        <f>('[1]Totale 2011'!W34+'[1]Totale 2011'!AP34+'[1]Totale 2011'!AQ34+'[1]Totale 2011'!AW34+'[1]Totale 2011'!AX34+'[1]Totale 2011'!BN34)*0.6</f>
        <v>5.02308</v>
      </c>
    </row>
    <row r="35" spans="1:22" ht="25.5" customHeight="1">
      <c r="A35" s="1"/>
      <c r="B35" s="4" t="s">
        <v>53</v>
      </c>
      <c r="C35" s="5">
        <v>745</v>
      </c>
      <c r="D35" s="6">
        <f t="shared" si="0"/>
        <v>255.731</v>
      </c>
      <c r="E35" s="6">
        <f t="shared" si="1"/>
        <v>255.474</v>
      </c>
      <c r="F35" s="7">
        <f>'[1]Totale 2011'!BE35+'[1]Totale 2011'!BF35+'[1]Totale 2011'!BG35+'[1]Totale 2011'!BH35+'[1]Totale 2011'!BJ35+'[1]Totale 2011'!BK35+('[1]Totale 2011'!W35+'[1]Totale 2011'!AP35+'[1]Totale 2011'!AQ35+'[1]Totale 2011'!AW35+'[1]Totale 2011'!AX35+'[1]Totale 2011'!BN35)*0.4+('[1]Totale 2011'!P35+'[1]Totale 2011'!Q35)*0.03</f>
        <v>180.88809999999998</v>
      </c>
      <c r="G35" s="8">
        <f t="shared" si="3"/>
        <v>74.5859</v>
      </c>
      <c r="H35" s="7">
        <f>'[1]Totale 2011'!F35+'[1]Totale 2011'!G35+'[1]Totale 2011'!H35+'[1]Totale 2011'!I35+'[1]Totale 2011'!U35+'[1]Totale 2011'!V35+'[1]Totale 2011'!X35+'[1]Totale 2011'!Y35+'[1]Totale 2011'!AA35+'[1]Totale 2011'!AI35+'[1]Totale 2011'!AR35+'[1]Totale 2011'!AS35+'[1]Totale 2011'!AT35+'[1]Totale 2011'!AU35+'[1]Totale 2011'!BC35+'[1]Totale 2011'!BD35+'[1]Totale 2011'!R35+'[1]Totale 2011'!S35+'[1]Totale 2011'!T35+'[1]Totale 2011'!Z35+'[1]Totale 2011'!AE35+'[1]Totale 2011'!AF35+'[1]Totale 2011'!AG35+'[1]Totale 2011'!AH35+'[1]Totale 2011'!AV35+'[1]Totale 2011'!BL35</f>
        <v>0.257</v>
      </c>
      <c r="I35" s="9">
        <f t="shared" si="2"/>
        <v>0.2919510400275566</v>
      </c>
      <c r="J35" s="7">
        <f t="shared" si="4"/>
        <v>0.9404468143789648</v>
      </c>
      <c r="K35" s="7">
        <f t="shared" si="5"/>
        <v>0.9395017008366278</v>
      </c>
      <c r="L35" s="7">
        <f t="shared" si="6"/>
        <v>0.6652132021697158</v>
      </c>
      <c r="M35" s="7">
        <f>'[1]Totale 2011'!AM35</f>
        <v>17.33</v>
      </c>
      <c r="N35" s="7">
        <f>'[1]Totale 2011'!BB35</f>
        <v>3.54</v>
      </c>
      <c r="O35" s="7">
        <f>'[1]Totale 2011'!J35+'[1]Totale 2011'!AK35</f>
        <v>25.418</v>
      </c>
      <c r="P35" s="7">
        <v>0</v>
      </c>
      <c r="Q35" s="7">
        <f>('[1]Totale 2011'!Q35+'[1]Totale 2011'!P35)*0.97</f>
        <v>17.9547</v>
      </c>
      <c r="R35" s="7">
        <f>'[1]Totale 2011'!N35+'[1]Totale 2011'!AB35+'[1]Totale 2011'!AC35+'[1]Totale 2011'!AD35+'[1]Totale 2011'!BA35</f>
        <v>0</v>
      </c>
      <c r="S35" s="7">
        <f>'[1]Totale 2011'!L35+'[1]Totale 2011'!AJ35</f>
        <v>9.274000000000001</v>
      </c>
      <c r="T35" s="7">
        <f>'[1]Totale 2011'!AY35</f>
        <v>0</v>
      </c>
      <c r="U35" s="7">
        <f>'[1]Totale 2011'!AN35</f>
        <v>0</v>
      </c>
      <c r="V35" s="7">
        <f>('[1]Totale 2011'!W35+'[1]Totale 2011'!AP35+'[1]Totale 2011'!AQ35+'[1]Totale 2011'!AW35+'[1]Totale 2011'!AX35+'[1]Totale 2011'!BN35)*0.6</f>
        <v>1.0692</v>
      </c>
    </row>
    <row r="36" spans="1:22" ht="25.5" customHeight="1">
      <c r="A36" s="10"/>
      <c r="B36" s="11" t="s">
        <v>54</v>
      </c>
      <c r="C36" s="12">
        <v>258</v>
      </c>
      <c r="D36" s="13">
        <f t="shared" si="0"/>
        <v>105.69</v>
      </c>
      <c r="E36" s="13">
        <f t="shared" si="1"/>
        <v>105.61</v>
      </c>
      <c r="F36" s="14">
        <f>'[1]Totale 2011'!BE36+'[1]Totale 2011'!BF36+'[1]Totale 2011'!BG36+'[1]Totale 2011'!BH36+'[1]Totale 2011'!BJ36+'[1]Totale 2011'!BK36+('[1]Totale 2011'!W36+'[1]Totale 2011'!AP36+'[1]Totale 2011'!AQ36+'[1]Totale 2011'!AW36+'[1]Totale 2011'!AX36+'[1]Totale 2011'!BN36)*0.4+('[1]Totale 2011'!P36+'[1]Totale 2011'!Q36)*0.03</f>
        <v>86.1834</v>
      </c>
      <c r="G36" s="15">
        <f t="shared" si="3"/>
        <v>19.426599999999997</v>
      </c>
      <c r="H36" s="14">
        <f>'[1]Totale 2011'!F36+'[1]Totale 2011'!G36+'[1]Totale 2011'!H36+'[1]Totale 2011'!I36+'[1]Totale 2011'!U36+'[1]Totale 2011'!V36+'[1]Totale 2011'!X36+'[1]Totale 2011'!Y36+'[1]Totale 2011'!AA36+'[1]Totale 2011'!AI36+'[1]Totale 2011'!AR36+'[1]Totale 2011'!AS36+'[1]Totale 2011'!AT36+'[1]Totale 2011'!AU36+'[1]Totale 2011'!BC36+'[1]Totale 2011'!BD36+'[1]Totale 2011'!R36+'[1]Totale 2011'!S36+'[1]Totale 2011'!T36+'[1]Totale 2011'!Z36+'[1]Totale 2011'!AE36+'[1]Totale 2011'!AF36+'[1]Totale 2011'!AG36+'[1]Totale 2011'!AH36+'[1]Totale 2011'!AV36+'[1]Totale 2011'!BL36</f>
        <v>0.08</v>
      </c>
      <c r="I36" s="16">
        <f t="shared" si="2"/>
        <v>0.18394659596629104</v>
      </c>
      <c r="J36" s="14">
        <f t="shared" si="4"/>
        <v>1.1223319528512266</v>
      </c>
      <c r="K36" s="14">
        <f t="shared" si="5"/>
        <v>1.1214824254008706</v>
      </c>
      <c r="L36" s="14">
        <f t="shared" si="6"/>
        <v>0.9151895508123606</v>
      </c>
      <c r="M36" s="14">
        <f>'[1]Totale 2011'!AM36</f>
        <v>3.6899999999999995</v>
      </c>
      <c r="N36" s="14">
        <f>'[1]Totale 2011'!BB36</f>
        <v>0.8200000000000001</v>
      </c>
      <c r="O36" s="14">
        <f>'[1]Totale 2011'!J36+'[1]Totale 2011'!AK36</f>
        <v>5.322999999999999</v>
      </c>
      <c r="P36" s="14">
        <v>0</v>
      </c>
      <c r="Q36" s="14">
        <f>('[1]Totale 2011'!Q36+'[1]Totale 2011'!P36)*0.97</f>
        <v>6.0916</v>
      </c>
      <c r="R36" s="14">
        <f>'[1]Totale 2011'!N36+'[1]Totale 2011'!AB36+'[1]Totale 2011'!AC36+'[1]Totale 2011'!AD36+'[1]Totale 2011'!BA36</f>
        <v>0</v>
      </c>
      <c r="S36" s="14">
        <f>'[1]Totale 2011'!L36+'[1]Totale 2011'!AJ36</f>
        <v>1.822</v>
      </c>
      <c r="T36" s="14">
        <f>'[1]Totale 2011'!AY36</f>
        <v>0</v>
      </c>
      <c r="U36" s="14">
        <f>'[1]Totale 2011'!AN36</f>
        <v>0</v>
      </c>
      <c r="V36" s="14">
        <f>('[1]Totale 2011'!W36+'[1]Totale 2011'!AP36+'[1]Totale 2011'!AQ36+'[1]Totale 2011'!AW36+'[1]Totale 2011'!AX36+'[1]Totale 2011'!BN36)*0.6</f>
        <v>1.6800000000000002</v>
      </c>
    </row>
    <row r="37" spans="1:22" ht="25.5" customHeight="1">
      <c r="A37" s="1"/>
      <c r="B37" s="4" t="s">
        <v>55</v>
      </c>
      <c r="C37" s="5">
        <v>1290</v>
      </c>
      <c r="D37" s="6">
        <f t="shared" si="0"/>
        <v>424.10100000000006</v>
      </c>
      <c r="E37" s="6">
        <f t="shared" si="1"/>
        <v>423.92100000000005</v>
      </c>
      <c r="F37" s="7">
        <f>'[1]Totale 2011'!BE37+'[1]Totale 2011'!BF37+'[1]Totale 2011'!BG37+'[1]Totale 2011'!BH37+'[1]Totale 2011'!BJ37+'[1]Totale 2011'!BK37+('[1]Totale 2011'!W37+'[1]Totale 2011'!AP37+'[1]Totale 2011'!AQ37+'[1]Totale 2011'!AW37+'[1]Totale 2011'!AX37+'[1]Totale 2011'!BN37)*0.4+('[1]Totale 2011'!P37+'[1]Totale 2011'!Q37)*0.03</f>
        <v>274.3016</v>
      </c>
      <c r="G37" s="8">
        <f t="shared" si="3"/>
        <v>149.6194</v>
      </c>
      <c r="H37" s="7">
        <f>'[1]Totale 2011'!F37+'[1]Totale 2011'!G37+'[1]Totale 2011'!H37+'[1]Totale 2011'!I37+'[1]Totale 2011'!U37+'[1]Totale 2011'!V37+'[1]Totale 2011'!X37+'[1]Totale 2011'!Y37+'[1]Totale 2011'!AA37+'[1]Totale 2011'!AI37+'[1]Totale 2011'!AR37+'[1]Totale 2011'!AS37+'[1]Totale 2011'!AT37+'[1]Totale 2011'!AU37+'[1]Totale 2011'!BC37+'[1]Totale 2011'!BD37+'[1]Totale 2011'!R37+'[1]Totale 2011'!S37+'[1]Totale 2011'!T37+'[1]Totale 2011'!Z37+'[1]Totale 2011'!AE37+'[1]Totale 2011'!AF37+'[1]Totale 2011'!AG37+'[1]Totale 2011'!AH37+'[1]Totale 2011'!AV37+'[1]Totale 2011'!BL37</f>
        <v>0.18</v>
      </c>
      <c r="I37" s="9">
        <f t="shared" si="2"/>
        <v>0.3529417037608422</v>
      </c>
      <c r="J37" s="7">
        <f t="shared" si="4"/>
        <v>0.900713603058299</v>
      </c>
      <c r="K37" s="7">
        <f t="shared" si="5"/>
        <v>0.9003313157056388</v>
      </c>
      <c r="L37" s="7">
        <f t="shared" si="6"/>
        <v>0.58256684719125</v>
      </c>
      <c r="M37" s="7">
        <f>'[1]Totale 2011'!AM37</f>
        <v>44.800000000000004</v>
      </c>
      <c r="N37" s="7">
        <f>'[1]Totale 2011'!BB37</f>
        <v>8.290000000000001</v>
      </c>
      <c r="O37" s="7">
        <f>'[1]Totale 2011'!J37+'[1]Totale 2011'!AK37</f>
        <v>35.614</v>
      </c>
      <c r="P37" s="7">
        <v>0</v>
      </c>
      <c r="Q37" s="7">
        <f>('[1]Totale 2011'!Q37+'[1]Totale 2011'!P37)*0.97</f>
        <v>33.833600000000004</v>
      </c>
      <c r="R37" s="7">
        <f>'[1]Totale 2011'!N37+'[1]Totale 2011'!AB37+'[1]Totale 2011'!AC37+'[1]Totale 2011'!AD37+'[1]Totale 2011'!BA37</f>
        <v>0</v>
      </c>
      <c r="S37" s="7">
        <f>'[1]Totale 2011'!L37+'[1]Totale 2011'!AJ37</f>
        <v>17.134</v>
      </c>
      <c r="T37" s="7">
        <f>'[1]Totale 2011'!AY37</f>
        <v>0</v>
      </c>
      <c r="U37" s="7">
        <f>'[1]Totale 2011'!AN37</f>
        <v>2.8300000000000005</v>
      </c>
      <c r="V37" s="7">
        <f>('[1]Totale 2011'!W37+'[1]Totale 2011'!AP37+'[1]Totale 2011'!AQ37+'[1]Totale 2011'!AW37+'[1]Totale 2011'!AX37+'[1]Totale 2011'!BN37)*0.6</f>
        <v>7.117800000000001</v>
      </c>
    </row>
    <row r="38" spans="1:22" ht="25.5" customHeight="1">
      <c r="A38" s="10"/>
      <c r="B38" s="11" t="s">
        <v>56</v>
      </c>
      <c r="C38" s="12">
        <v>332</v>
      </c>
      <c r="D38" s="13">
        <f t="shared" si="0"/>
        <v>135.60551</v>
      </c>
      <c r="E38" s="13">
        <f t="shared" si="1"/>
        <v>135.53251</v>
      </c>
      <c r="F38" s="14">
        <f>'[1]Totale 2011'!BE38+'[1]Totale 2011'!BF38+'[1]Totale 2011'!BG38+'[1]Totale 2011'!BH38+'[1]Totale 2011'!BJ38+'[1]Totale 2011'!BK38+('[1]Totale 2011'!W38+'[1]Totale 2011'!AP38+'[1]Totale 2011'!AQ38+'[1]Totale 2011'!AW38+'[1]Totale 2011'!AX38+'[1]Totale 2011'!BN38)*0.4+('[1]Totale 2011'!P38+'[1]Totale 2011'!Q38)*0.03</f>
        <v>96.72149400000002</v>
      </c>
      <c r="G38" s="15">
        <f t="shared" si="3"/>
        <v>38.811015999999995</v>
      </c>
      <c r="H38" s="14">
        <f>'[1]Totale 2011'!F38+'[1]Totale 2011'!G38+'[1]Totale 2011'!H38+'[1]Totale 2011'!I38+'[1]Totale 2011'!U38+'[1]Totale 2011'!V38+'[1]Totale 2011'!X38+'[1]Totale 2011'!Y38+'[1]Totale 2011'!AA38+'[1]Totale 2011'!AI38+'[1]Totale 2011'!AR38+'[1]Totale 2011'!AS38+'[1]Totale 2011'!AT38+'[1]Totale 2011'!AU38+'[1]Totale 2011'!BC38+'[1]Totale 2011'!BD38+'[1]Totale 2011'!R38+'[1]Totale 2011'!S38+'[1]Totale 2011'!T38+'[1]Totale 2011'!Z38+'[1]Totale 2011'!AE38+'[1]Totale 2011'!AF38+'[1]Totale 2011'!AG38+'[1]Totale 2011'!AH38+'[1]Totale 2011'!AV38+'[1]Totale 2011'!BL38</f>
        <v>0.07300000000000001</v>
      </c>
      <c r="I38" s="16">
        <f t="shared" si="2"/>
        <v>0.28635945722542877</v>
      </c>
      <c r="J38" s="14">
        <f t="shared" si="4"/>
        <v>1.1190420036309623</v>
      </c>
      <c r="K38" s="14">
        <f t="shared" si="5"/>
        <v>1.1184395939924079</v>
      </c>
      <c r="L38" s="14">
        <f t="shared" si="6"/>
        <v>0.7981638389173132</v>
      </c>
      <c r="M38" s="14">
        <f>'[1]Totale 2011'!AM38</f>
        <v>11.509999999999998</v>
      </c>
      <c r="N38" s="14">
        <f>'[1]Totale 2011'!BB38</f>
        <v>3.52</v>
      </c>
      <c r="O38" s="14">
        <f>'[1]Totale 2011'!J38+'[1]Totale 2011'!AK38</f>
        <v>8.911</v>
      </c>
      <c r="P38" s="14">
        <v>0</v>
      </c>
      <c r="Q38" s="14">
        <f>('[1]Totale 2011'!Q38+'[1]Totale 2011'!P38)*0.97</f>
        <v>7.4913099999999995</v>
      </c>
      <c r="R38" s="14">
        <f>'[1]Totale 2011'!N38+'[1]Totale 2011'!AB38+'[1]Totale 2011'!AC38+'[1]Totale 2011'!AD38+'[1]Totale 2011'!BA38</f>
        <v>0</v>
      </c>
      <c r="S38" s="14">
        <f>'[1]Totale 2011'!L38+'[1]Totale 2011'!AJ38</f>
        <v>3.359</v>
      </c>
      <c r="T38" s="14">
        <f>'[1]Totale 2011'!AY38</f>
        <v>0</v>
      </c>
      <c r="U38" s="14">
        <f>'[1]Totale 2011'!AN38</f>
        <v>0</v>
      </c>
      <c r="V38" s="14">
        <f>('[1]Totale 2011'!W38+'[1]Totale 2011'!AP38+'[1]Totale 2011'!AQ38+'[1]Totale 2011'!AW38+'[1]Totale 2011'!AX38+'[1]Totale 2011'!BN38)*0.6</f>
        <v>4.019706</v>
      </c>
    </row>
    <row r="39" spans="1:22" ht="25.5" customHeight="1">
      <c r="A39" s="1"/>
      <c r="B39" s="4" t="s">
        <v>57</v>
      </c>
      <c r="C39" s="5">
        <v>1338</v>
      </c>
      <c r="D39" s="6">
        <f t="shared" si="0"/>
        <v>448.9705</v>
      </c>
      <c r="E39" s="6">
        <f t="shared" si="1"/>
        <v>448.769</v>
      </c>
      <c r="F39" s="7">
        <f>'[1]Totale 2011'!BE39+'[1]Totale 2011'!BF39+'[1]Totale 2011'!BG39+'[1]Totale 2011'!BH39+'[1]Totale 2011'!BJ39+'[1]Totale 2011'!BK39+('[1]Totale 2011'!W39+'[1]Totale 2011'!AP39+'[1]Totale 2011'!AQ39+'[1]Totale 2011'!AW39+'[1]Totale 2011'!AX39+'[1]Totale 2011'!BN39)*0.4+('[1]Totale 2011'!P39+'[1]Totale 2011'!Q39)*0.03</f>
        <v>314.56892</v>
      </c>
      <c r="G39" s="8">
        <f t="shared" si="3"/>
        <v>134.20007999999999</v>
      </c>
      <c r="H39" s="7">
        <f>'[1]Totale 2011'!F39+'[1]Totale 2011'!G39+'[1]Totale 2011'!H39+'[1]Totale 2011'!I39+'[1]Totale 2011'!U39+'[1]Totale 2011'!V39+'[1]Totale 2011'!X39+'[1]Totale 2011'!Y39+'[1]Totale 2011'!AA39+'[1]Totale 2011'!AI39+'[1]Totale 2011'!AR39+'[1]Totale 2011'!AS39+'[1]Totale 2011'!AT39+'[1]Totale 2011'!AU39+'[1]Totale 2011'!BC39+'[1]Totale 2011'!BD39+'[1]Totale 2011'!R39+'[1]Totale 2011'!S39+'[1]Totale 2011'!T39+'[1]Totale 2011'!Z39+'[1]Totale 2011'!AE39+'[1]Totale 2011'!AF39+'[1]Totale 2011'!AG39+'[1]Totale 2011'!AH39+'[1]Totale 2011'!AV39+'[1]Totale 2011'!BL39</f>
        <v>0.2015</v>
      </c>
      <c r="I39" s="9">
        <f t="shared" si="2"/>
        <v>0.2990404417417424</v>
      </c>
      <c r="J39" s="7">
        <f t="shared" si="4"/>
        <v>0.9193244875811373</v>
      </c>
      <c r="K39" s="7">
        <f t="shared" si="5"/>
        <v>0.9189118905747691</v>
      </c>
      <c r="L39" s="7">
        <f t="shared" si="6"/>
        <v>0.6441200728955504</v>
      </c>
      <c r="M39" s="7">
        <f>'[1]Totale 2011'!AM39</f>
        <v>35.8</v>
      </c>
      <c r="N39" s="7">
        <f>'[1]Totale 2011'!BB39</f>
        <v>8.55</v>
      </c>
      <c r="O39" s="7">
        <f>'[1]Totale 2011'!J39+'[1]Totale 2011'!AK39</f>
        <v>28.857000000000003</v>
      </c>
      <c r="P39" s="7">
        <v>0</v>
      </c>
      <c r="Q39" s="7">
        <f>('[1]Totale 2011'!Q39+'[1]Totale 2011'!P39)*0.97</f>
        <v>34.826879999999996</v>
      </c>
      <c r="R39" s="7">
        <f>'[1]Totale 2011'!N39+'[1]Totale 2011'!AB39+'[1]Totale 2011'!AC39+'[1]Totale 2011'!AD39+'[1]Totale 2011'!BA39</f>
        <v>0</v>
      </c>
      <c r="S39" s="7">
        <f>'[1]Totale 2011'!L39+'[1]Totale 2011'!AJ39</f>
        <v>12.681</v>
      </c>
      <c r="T39" s="7">
        <f>'[1]Totale 2011'!AY39</f>
        <v>0</v>
      </c>
      <c r="U39" s="7">
        <f>'[1]Totale 2011'!AN39</f>
        <v>2.84</v>
      </c>
      <c r="V39" s="7">
        <f>('[1]Totale 2011'!W39+'[1]Totale 2011'!AP39+'[1]Totale 2011'!AQ39+'[1]Totale 2011'!AW39+'[1]Totale 2011'!AX39+'[1]Totale 2011'!BN39)*0.6</f>
        <v>10.6452</v>
      </c>
    </row>
    <row r="40" spans="1:22" ht="25.5" customHeight="1">
      <c r="A40" s="10"/>
      <c r="B40" s="11" t="s">
        <v>58</v>
      </c>
      <c r="C40" s="12">
        <v>666</v>
      </c>
      <c r="D40" s="13">
        <f t="shared" si="0"/>
        <v>292.099</v>
      </c>
      <c r="E40" s="13">
        <f t="shared" si="1"/>
        <v>292.099</v>
      </c>
      <c r="F40" s="14">
        <f>'[1]Totale 2011'!BE40+'[1]Totale 2011'!BF40+'[1]Totale 2011'!BG40+'[1]Totale 2011'!BH40+'[1]Totale 2011'!BJ40+'[1]Totale 2011'!BK40+('[1]Totale 2011'!W40+'[1]Totale 2011'!AP40+'[1]Totale 2011'!AQ40+'[1]Totale 2011'!AW40+'[1]Totale 2011'!AX40+'[1]Totale 2011'!BN40)*0.4+('[1]Totale 2011'!P40+'[1]Totale 2011'!Q40)*0.03</f>
        <v>215.48749999999998</v>
      </c>
      <c r="G40" s="15">
        <f t="shared" si="3"/>
        <v>76.6115</v>
      </c>
      <c r="H40" s="14">
        <f>'[1]Totale 2011'!F40+'[1]Totale 2011'!G40+'[1]Totale 2011'!H40+'[1]Totale 2011'!I40+'[1]Totale 2011'!U40+'[1]Totale 2011'!V40+'[1]Totale 2011'!X40+'[1]Totale 2011'!Y40+'[1]Totale 2011'!AA40+'[1]Totale 2011'!AI40+'[1]Totale 2011'!AR40+'[1]Totale 2011'!AS40+'[1]Totale 2011'!AT40+'[1]Totale 2011'!AU40+'[1]Totale 2011'!BC40+'[1]Totale 2011'!BD40+'[1]Totale 2011'!R40+'[1]Totale 2011'!S40+'[1]Totale 2011'!T40+'[1]Totale 2011'!Z40+'[1]Totale 2011'!AE40+'[1]Totale 2011'!AF40+'[1]Totale 2011'!AG40+'[1]Totale 2011'!AH40+'[1]Totale 2011'!AV40+'[1]Totale 2011'!BL40</f>
        <v>0</v>
      </c>
      <c r="I40" s="16">
        <f t="shared" si="2"/>
        <v>0.262279227248296</v>
      </c>
      <c r="J40" s="14">
        <f t="shared" si="4"/>
        <v>1.2016084577728412</v>
      </c>
      <c r="K40" s="14">
        <f t="shared" si="5"/>
        <v>1.2016084577728412</v>
      </c>
      <c r="L40" s="14">
        <f t="shared" si="6"/>
        <v>0.8864515200131637</v>
      </c>
      <c r="M40" s="14">
        <f>'[1]Totale 2011'!AM40</f>
        <v>26.048</v>
      </c>
      <c r="N40" s="14">
        <f>'[1]Totale 2011'!BB40</f>
        <v>4.720000000000001</v>
      </c>
      <c r="O40" s="14">
        <f>'[1]Totale 2011'!J40+'[1]Totale 2011'!AK40</f>
        <v>16.78</v>
      </c>
      <c r="P40" s="14">
        <v>0</v>
      </c>
      <c r="Q40" s="14">
        <f>('[1]Totale 2011'!Q40+'[1]Totale 2011'!P40)*0.97</f>
        <v>19.079900000000002</v>
      </c>
      <c r="R40" s="14">
        <f>'[1]Totale 2011'!N40+'[1]Totale 2011'!AB40+'[1]Totale 2011'!AC40+'[1]Totale 2011'!AD40+'[1]Totale 2011'!BA40</f>
        <v>0</v>
      </c>
      <c r="S40" s="14">
        <f>'[1]Totale 2011'!L40+'[1]Totale 2011'!AJ40</f>
        <v>6.755</v>
      </c>
      <c r="T40" s="14">
        <f>'[1]Totale 2011'!AY40</f>
        <v>0</v>
      </c>
      <c r="U40" s="14">
        <f>'[1]Totale 2011'!AN40</f>
        <v>0</v>
      </c>
      <c r="V40" s="14">
        <f>('[1]Totale 2011'!W40+'[1]Totale 2011'!AP40+'[1]Totale 2011'!AQ40+'[1]Totale 2011'!AW40+'[1]Totale 2011'!AX40+'[1]Totale 2011'!BN40)*0.6</f>
        <v>3.2286</v>
      </c>
    </row>
    <row r="41" spans="1:22" ht="25.5" customHeight="1">
      <c r="A41" s="1"/>
      <c r="B41" s="4" t="s">
        <v>59</v>
      </c>
      <c r="C41" s="5">
        <v>4292</v>
      </c>
      <c r="D41" s="6">
        <f t="shared" si="0"/>
        <v>1528.2179500000002</v>
      </c>
      <c r="E41" s="6">
        <f t="shared" si="1"/>
        <v>1510.4015000000002</v>
      </c>
      <c r="F41" s="7">
        <f>'[1]Totale 2011'!BE41+'[1]Totale 2011'!BF41+'[1]Totale 2011'!BG41+'[1]Totale 2011'!BH41+'[1]Totale 2011'!BJ41+'[1]Totale 2011'!BK41+('[1]Totale 2011'!W41+'[1]Totale 2011'!AP41+'[1]Totale 2011'!AQ41+'[1]Totale 2011'!AW41+'[1]Totale 2011'!AX41+'[1]Totale 2011'!BN41)*0.4+('[1]Totale 2011'!P41+'[1]Totale 2011'!Q41)*0.03</f>
        <v>1073.8441500000001</v>
      </c>
      <c r="G41" s="8">
        <f t="shared" si="3"/>
        <v>436.55735000000004</v>
      </c>
      <c r="H41" s="7">
        <f>'[1]Totale 2011'!F41+'[1]Totale 2011'!G41+'[1]Totale 2011'!H41+'[1]Totale 2011'!I41+'[1]Totale 2011'!U41+'[1]Totale 2011'!V41+'[1]Totale 2011'!X41+'[1]Totale 2011'!Y41+'[1]Totale 2011'!AA41+'[1]Totale 2011'!AI41+'[1]Totale 2011'!AR41+'[1]Totale 2011'!AS41+'[1]Totale 2011'!AT41+'[1]Totale 2011'!AU41+'[1]Totale 2011'!BC41+'[1]Totale 2011'!BD41+'[1]Totale 2011'!R41+'[1]Totale 2011'!S41+'[1]Totale 2011'!T41+'[1]Totale 2011'!Z41+'[1]Totale 2011'!AE41+'[1]Totale 2011'!AF41+'[1]Totale 2011'!AG41+'[1]Totale 2011'!AH41+'[1]Totale 2011'!AV41+'[1]Totale 2011'!BL41</f>
        <v>17.816450000000003</v>
      </c>
      <c r="I41" s="9">
        <f t="shared" si="2"/>
        <v>0.2890339754032289</v>
      </c>
      <c r="J41" s="7">
        <f t="shared" si="4"/>
        <v>0.9755122304638131</v>
      </c>
      <c r="K41" s="7">
        <f t="shared" si="5"/>
        <v>0.9641393992008069</v>
      </c>
      <c r="L41" s="7">
        <f t="shared" si="6"/>
        <v>0.6854703558069171</v>
      </c>
      <c r="M41" s="7">
        <f>'[1]Totale 2011'!AM41</f>
        <v>47.728</v>
      </c>
      <c r="N41" s="7">
        <f>'[1]Totale 2011'!BB41</f>
        <v>9.083</v>
      </c>
      <c r="O41" s="7">
        <f>'[1]Totale 2011'!J41+'[1]Totale 2011'!AK41</f>
        <v>141.67100000000002</v>
      </c>
      <c r="P41" s="7">
        <v>0</v>
      </c>
      <c r="Q41" s="7">
        <f>('[1]Totale 2011'!Q41+'[1]Totale 2011'!P41)*0.97</f>
        <v>124.24245</v>
      </c>
      <c r="R41" s="7">
        <f>'[1]Totale 2011'!N41+'[1]Totale 2011'!AB41+'[1]Totale 2011'!AC41+'[1]Totale 2011'!AD41+'[1]Totale 2011'!BA41</f>
        <v>15.758000000000003</v>
      </c>
      <c r="S41" s="7">
        <f>'[1]Totale 2011'!L41+'[1]Totale 2011'!AJ41</f>
        <v>22.375</v>
      </c>
      <c r="T41" s="7">
        <f>'[1]Totale 2011'!AY41</f>
        <v>38.4825</v>
      </c>
      <c r="U41" s="7">
        <f>'[1]Totale 2011'!AN41</f>
        <v>0</v>
      </c>
      <c r="V41" s="7">
        <f>('[1]Totale 2011'!W41+'[1]Totale 2011'!AP41+'[1]Totale 2011'!AQ41+'[1]Totale 2011'!AW41+'[1]Totale 2011'!AX41+'[1]Totale 2011'!BN41)*0.6</f>
        <v>37.2174</v>
      </c>
    </row>
    <row r="42" spans="1:22" ht="25.5" customHeight="1">
      <c r="A42" s="10"/>
      <c r="B42" s="11" t="s">
        <v>60</v>
      </c>
      <c r="C42" s="12">
        <v>417</v>
      </c>
      <c r="D42" s="13">
        <f t="shared" si="0"/>
        <v>156.661</v>
      </c>
      <c r="E42" s="13">
        <f t="shared" si="1"/>
        <v>156.375</v>
      </c>
      <c r="F42" s="14">
        <f>'[1]Totale 2011'!BE42+'[1]Totale 2011'!BF42+'[1]Totale 2011'!BG42+'[1]Totale 2011'!BH42+'[1]Totale 2011'!BJ42+'[1]Totale 2011'!BK42+('[1]Totale 2011'!W42+'[1]Totale 2011'!AP42+'[1]Totale 2011'!AQ42+'[1]Totale 2011'!AW42+'[1]Totale 2011'!AX42+'[1]Totale 2011'!BN42)*0.4+('[1]Totale 2011'!P42+'[1]Totale 2011'!Q42)*0.03</f>
        <v>129.37285</v>
      </c>
      <c r="G42" s="15">
        <f t="shared" si="3"/>
        <v>27.00215</v>
      </c>
      <c r="H42" s="14">
        <f>'[1]Totale 2011'!F42+'[1]Totale 2011'!G42+'[1]Totale 2011'!H42+'[1]Totale 2011'!I42+'[1]Totale 2011'!U42+'[1]Totale 2011'!V42+'[1]Totale 2011'!X42+'[1]Totale 2011'!Y42+'[1]Totale 2011'!AA42+'[1]Totale 2011'!AI42+'[1]Totale 2011'!AR42+'[1]Totale 2011'!AS42+'[1]Totale 2011'!AT42+'[1]Totale 2011'!AU42+'[1]Totale 2011'!BC42+'[1]Totale 2011'!BD42+'[1]Totale 2011'!R42+'[1]Totale 2011'!S42+'[1]Totale 2011'!T42+'[1]Totale 2011'!Z42+'[1]Totale 2011'!AE42+'[1]Totale 2011'!AF42+'[1]Totale 2011'!AG42+'[1]Totale 2011'!AH42+'[1]Totale 2011'!AV42+'[1]Totale 2011'!BL42</f>
        <v>0.2860000000000001</v>
      </c>
      <c r="I42" s="16">
        <f t="shared" si="2"/>
        <v>0.17267561950439647</v>
      </c>
      <c r="J42" s="14">
        <f t="shared" si="4"/>
        <v>1.0292763049834106</v>
      </c>
      <c r="K42" s="14">
        <f t="shared" si="5"/>
        <v>1.0273972602739727</v>
      </c>
      <c r="L42" s="14">
        <f t="shared" si="6"/>
        <v>0.8499908018790447</v>
      </c>
      <c r="M42" s="14">
        <f>'[1]Totale 2011'!AM42</f>
        <v>6.76</v>
      </c>
      <c r="N42" s="14">
        <f>'[1]Totale 2011'!BB42</f>
        <v>0.30000000000000004</v>
      </c>
      <c r="O42" s="14">
        <f>'[1]Totale 2011'!J42+'[1]Totale 2011'!AK42</f>
        <v>6.167999999999999</v>
      </c>
      <c r="P42" s="14">
        <v>0</v>
      </c>
      <c r="Q42" s="14">
        <f>('[1]Totale 2011'!Q42+'[1]Totale 2011'!P42)*0.97</f>
        <v>7.037349999999999</v>
      </c>
      <c r="R42" s="14">
        <f>'[1]Totale 2011'!N42+'[1]Totale 2011'!AB42+'[1]Totale 2011'!AC42+'[1]Totale 2011'!AD42+'[1]Totale 2011'!BA42</f>
        <v>0</v>
      </c>
      <c r="S42" s="14">
        <f>'[1]Totale 2011'!L42+'[1]Totale 2011'!AJ42</f>
        <v>2.3489999999999998</v>
      </c>
      <c r="T42" s="14">
        <f>'[1]Totale 2011'!AY42</f>
        <v>0</v>
      </c>
      <c r="U42" s="14">
        <f>'[1]Totale 2011'!AN42</f>
        <v>0</v>
      </c>
      <c r="V42" s="14">
        <f>('[1]Totale 2011'!W42+'[1]Totale 2011'!AP42+'[1]Totale 2011'!AQ42+'[1]Totale 2011'!AW42+'[1]Totale 2011'!AX42+'[1]Totale 2011'!BN42)*0.6</f>
        <v>4.3878</v>
      </c>
    </row>
    <row r="43" spans="1:22" ht="25.5" customHeight="1">
      <c r="A43" s="1"/>
      <c r="B43" s="4" t="s">
        <v>61</v>
      </c>
      <c r="C43" s="5">
        <v>473</v>
      </c>
      <c r="D43" s="6">
        <f t="shared" si="0"/>
        <v>157.9669</v>
      </c>
      <c r="E43" s="6">
        <f t="shared" si="1"/>
        <v>157.9437</v>
      </c>
      <c r="F43" s="7">
        <f>'[1]Totale 2011'!BE43+'[1]Totale 2011'!BF43+'[1]Totale 2011'!BG43+'[1]Totale 2011'!BH43+'[1]Totale 2011'!BJ43+'[1]Totale 2011'!BK43+('[1]Totale 2011'!W43+'[1]Totale 2011'!AP43+'[1]Totale 2011'!AQ43+'[1]Totale 2011'!AW43+'[1]Totale 2011'!AX43+'[1]Totale 2011'!BN43)*0.4+('[1]Totale 2011'!P43+'[1]Totale 2011'!Q43)*0.03</f>
        <v>113.18998</v>
      </c>
      <c r="G43" s="8">
        <f t="shared" si="3"/>
        <v>44.75372</v>
      </c>
      <c r="H43" s="7">
        <f>'[1]Totale 2011'!F43+'[1]Totale 2011'!G43+'[1]Totale 2011'!H43+'[1]Totale 2011'!I43+'[1]Totale 2011'!U43+'[1]Totale 2011'!V43+'[1]Totale 2011'!X43+'[1]Totale 2011'!Y43+'[1]Totale 2011'!AA43+'[1]Totale 2011'!AI43+'[1]Totale 2011'!AR43+'[1]Totale 2011'!AS43+'[1]Totale 2011'!AT43+'[1]Totale 2011'!AU43+'[1]Totale 2011'!BC43+'[1]Totale 2011'!BD43+'[1]Totale 2011'!R43+'[1]Totale 2011'!S43+'[1]Totale 2011'!T43+'[1]Totale 2011'!Z43+'[1]Totale 2011'!AE43+'[1]Totale 2011'!AF43+'[1]Totale 2011'!AG43+'[1]Totale 2011'!AH43+'[1]Totale 2011'!AV43+'[1]Totale 2011'!BL43</f>
        <v>0.023200000000000002</v>
      </c>
      <c r="I43" s="9">
        <f t="shared" si="2"/>
        <v>0.2833523591001097</v>
      </c>
      <c r="J43" s="7">
        <f t="shared" si="4"/>
        <v>0.9149810304381826</v>
      </c>
      <c r="K43" s="7">
        <f t="shared" si="5"/>
        <v>0.9148466506414898</v>
      </c>
      <c r="L43" s="7">
        <f t="shared" si="6"/>
        <v>0.6556226939673898</v>
      </c>
      <c r="M43" s="7">
        <f>'[1]Totale 2011'!AM43</f>
        <v>13.592</v>
      </c>
      <c r="N43" s="7">
        <f>'[1]Totale 2011'!BB43</f>
        <v>4.319999999999999</v>
      </c>
      <c r="O43" s="7">
        <f>'[1]Totale 2011'!J43+'[1]Totale 2011'!AK43</f>
        <v>7.829000000000001</v>
      </c>
      <c r="P43" s="7">
        <v>0</v>
      </c>
      <c r="Q43" s="7">
        <f>('[1]Totale 2011'!Q43+'[1]Totale 2011'!P43)*0.97</f>
        <v>13.997099999999998</v>
      </c>
      <c r="R43" s="7">
        <f>'[1]Totale 2011'!N43+'[1]Totale 2011'!AB43+'[1]Totale 2011'!AC43+'[1]Totale 2011'!AD43+'[1]Totale 2011'!BA43</f>
        <v>0</v>
      </c>
      <c r="S43" s="7">
        <f>'[1]Totale 2011'!L43+'[1]Totale 2011'!AJ43</f>
        <v>3.115</v>
      </c>
      <c r="T43" s="7">
        <f>'[1]Totale 2011'!AY43</f>
        <v>0</v>
      </c>
      <c r="U43" s="7">
        <f>'[1]Totale 2011'!AN43</f>
        <v>0</v>
      </c>
      <c r="V43" s="7">
        <f>('[1]Totale 2011'!W43+'[1]Totale 2011'!AP43+'[1]Totale 2011'!AQ43+'[1]Totale 2011'!AW43+'[1]Totale 2011'!AX43+'[1]Totale 2011'!BN43)*0.6</f>
        <v>1.90062</v>
      </c>
    </row>
    <row r="44" spans="1:22" ht="25.5" customHeight="1">
      <c r="A44" s="10"/>
      <c r="B44" s="11" t="s">
        <v>62</v>
      </c>
      <c r="C44" s="12">
        <v>2477</v>
      </c>
      <c r="D44" s="13">
        <f t="shared" si="0"/>
        <v>903.44</v>
      </c>
      <c r="E44" s="13">
        <f t="shared" si="1"/>
        <v>902.95</v>
      </c>
      <c r="F44" s="14">
        <f>'[1]Totale 2011'!BE44+'[1]Totale 2011'!BF44+'[1]Totale 2011'!BG44+'[1]Totale 2011'!BH44+'[1]Totale 2011'!BJ44+'[1]Totale 2011'!BK44+('[1]Totale 2011'!W44+'[1]Totale 2011'!AP44+'[1]Totale 2011'!AQ44+'[1]Totale 2011'!AW44+'[1]Totale 2011'!AX44+'[1]Totale 2011'!BN44)*0.4+('[1]Totale 2011'!P44+'[1]Totale 2011'!Q44)*0.03</f>
        <v>614.08129</v>
      </c>
      <c r="G44" s="15">
        <f t="shared" si="3"/>
        <v>288.86871</v>
      </c>
      <c r="H44" s="14">
        <f>'[1]Totale 2011'!F44+'[1]Totale 2011'!G44+'[1]Totale 2011'!H44+'[1]Totale 2011'!I44+'[1]Totale 2011'!U44+'[1]Totale 2011'!V44+'[1]Totale 2011'!X44+'[1]Totale 2011'!Y44+'[1]Totale 2011'!AA44+'[1]Totale 2011'!AI44+'[1]Totale 2011'!AR44+'[1]Totale 2011'!AS44+'[1]Totale 2011'!AT44+'[1]Totale 2011'!AU44+'[1]Totale 2011'!BC44+'[1]Totale 2011'!BD44+'[1]Totale 2011'!R44+'[1]Totale 2011'!S44+'[1]Totale 2011'!T44+'[1]Totale 2011'!Z44+'[1]Totale 2011'!AE44+'[1]Totale 2011'!AF44+'[1]Totale 2011'!AG44+'[1]Totale 2011'!AH44+'[1]Totale 2011'!AV44+'[1]Totale 2011'!BL44</f>
        <v>0.49</v>
      </c>
      <c r="I44" s="16">
        <f t="shared" si="2"/>
        <v>0.31991661775292096</v>
      </c>
      <c r="J44" s="14">
        <f t="shared" si="4"/>
        <v>0.9992644659635772</v>
      </c>
      <c r="K44" s="14">
        <f t="shared" si="5"/>
        <v>0.9987224935156868</v>
      </c>
      <c r="L44" s="14">
        <f t="shared" si="6"/>
        <v>0.6792145713163846</v>
      </c>
      <c r="M44" s="14">
        <f>'[1]Totale 2011'!AM44</f>
        <v>42.045</v>
      </c>
      <c r="N44" s="14">
        <f>'[1]Totale 2011'!BB44</f>
        <v>47.53</v>
      </c>
      <c r="O44" s="14">
        <f>'[1]Totale 2011'!J44+'[1]Totale 2011'!AK44</f>
        <v>74.77300000000001</v>
      </c>
      <c r="P44" s="14">
        <v>0</v>
      </c>
      <c r="Q44" s="14">
        <f>('[1]Totale 2011'!Q44+'[1]Totale 2011'!P44)*0.97</f>
        <v>65.03171</v>
      </c>
      <c r="R44" s="14">
        <f>'[1]Totale 2011'!N44+'[1]Totale 2011'!AB44+'[1]Totale 2011'!AC44+'[1]Totale 2011'!AD44+'[1]Totale 2011'!BA44</f>
        <v>3.152</v>
      </c>
      <c r="S44" s="14">
        <f>'[1]Totale 2011'!L44+'[1]Totale 2011'!AJ44</f>
        <v>15.982000000000001</v>
      </c>
      <c r="T44" s="14">
        <f>'[1]Totale 2011'!AY44</f>
        <v>21.349999999999998</v>
      </c>
      <c r="U44" s="14">
        <f>'[1]Totale 2011'!AN44</f>
        <v>0</v>
      </c>
      <c r="V44" s="14">
        <f>('[1]Totale 2011'!W44+'[1]Totale 2011'!AP44+'[1]Totale 2011'!AQ44+'[1]Totale 2011'!AW44+'[1]Totale 2011'!AX44+'[1]Totale 2011'!BN44)*0.6</f>
        <v>19.005</v>
      </c>
    </row>
    <row r="45" spans="1:22" ht="25.5" customHeight="1">
      <c r="A45" s="1"/>
      <c r="B45" s="4" t="s">
        <v>63</v>
      </c>
      <c r="C45" s="5">
        <v>603</v>
      </c>
      <c r="D45" s="6">
        <f t="shared" si="0"/>
        <v>244.94299999999998</v>
      </c>
      <c r="E45" s="6">
        <f t="shared" si="1"/>
        <v>244.15499999999997</v>
      </c>
      <c r="F45" s="7">
        <f>'[1]Totale 2011'!BE45+'[1]Totale 2011'!BF45+'[1]Totale 2011'!BG45+'[1]Totale 2011'!BH45+'[1]Totale 2011'!BJ45+'[1]Totale 2011'!BK45+('[1]Totale 2011'!W45+'[1]Totale 2011'!AP45+'[1]Totale 2011'!AQ45+'[1]Totale 2011'!AW45+'[1]Totale 2011'!AX45+'[1]Totale 2011'!BN45)*0.4+('[1]Totale 2011'!P45+'[1]Totale 2011'!Q45)*0.03</f>
        <v>165.4931</v>
      </c>
      <c r="G45" s="8">
        <f t="shared" si="3"/>
        <v>78.66189999999999</v>
      </c>
      <c r="H45" s="7">
        <f>'[1]Totale 2011'!F45+'[1]Totale 2011'!G45+'[1]Totale 2011'!H45+'[1]Totale 2011'!I45+'[1]Totale 2011'!U45+'[1]Totale 2011'!V45+'[1]Totale 2011'!X45+'[1]Totale 2011'!Y45+'[1]Totale 2011'!AA45+'[1]Totale 2011'!AI45+'[1]Totale 2011'!AR45+'[1]Totale 2011'!AS45+'[1]Totale 2011'!AT45+'[1]Totale 2011'!AU45+'[1]Totale 2011'!BC45+'[1]Totale 2011'!BD45+'[1]Totale 2011'!R45+'[1]Totale 2011'!S45+'[1]Totale 2011'!T45+'[1]Totale 2011'!Z45+'[1]Totale 2011'!AE45+'[1]Totale 2011'!AF45+'[1]Totale 2011'!AG45+'[1]Totale 2011'!AH45+'[1]Totale 2011'!AV45+'[1]Totale 2011'!BL45</f>
        <v>0.7880000000000003</v>
      </c>
      <c r="I45" s="9">
        <f t="shared" si="2"/>
        <v>0.3221801724314472</v>
      </c>
      <c r="J45" s="7">
        <f t="shared" si="4"/>
        <v>1.1128967036961313</v>
      </c>
      <c r="K45" s="7">
        <f t="shared" si="5"/>
        <v>1.1093164315409254</v>
      </c>
      <c r="L45" s="7">
        <f t="shared" si="6"/>
        <v>0.7519166723460324</v>
      </c>
      <c r="M45" s="7">
        <f>'[1]Totale 2011'!AM45</f>
        <v>16.619999999999997</v>
      </c>
      <c r="N45" s="7">
        <f>'[1]Totale 2011'!BB45</f>
        <v>12.959999999999999</v>
      </c>
      <c r="O45" s="7">
        <f>'[1]Totale 2011'!J45+'[1]Totale 2011'!AK45</f>
        <v>13.198</v>
      </c>
      <c r="P45" s="7">
        <v>0</v>
      </c>
      <c r="Q45" s="7">
        <f>('[1]Totale 2011'!Q45+'[1]Totale 2011'!P45)*0.97</f>
        <v>16.2475</v>
      </c>
      <c r="R45" s="7">
        <f>'[1]Totale 2011'!N45+'[1]Totale 2011'!AB45+'[1]Totale 2011'!AC45+'[1]Totale 2011'!AD45+'[1]Totale 2011'!BA45</f>
        <v>0</v>
      </c>
      <c r="S45" s="7">
        <f>'[1]Totale 2011'!L45+'[1]Totale 2011'!AJ45</f>
        <v>4.478</v>
      </c>
      <c r="T45" s="7">
        <f>'[1]Totale 2011'!AY45</f>
        <v>0</v>
      </c>
      <c r="U45" s="7">
        <f>'[1]Totale 2011'!AN45</f>
        <v>0</v>
      </c>
      <c r="V45" s="7">
        <f>('[1]Totale 2011'!W45+'[1]Totale 2011'!AP45+'[1]Totale 2011'!AQ45+'[1]Totale 2011'!AW45+'[1]Totale 2011'!AX45+'[1]Totale 2011'!BN45)*0.6</f>
        <v>15.158399999999999</v>
      </c>
    </row>
    <row r="46" spans="1:22" ht="25.5" customHeight="1">
      <c r="A46" s="10"/>
      <c r="B46" s="11" t="s">
        <v>64</v>
      </c>
      <c r="C46" s="12">
        <v>998</v>
      </c>
      <c r="D46" s="13">
        <f t="shared" si="0"/>
        <v>383.696</v>
      </c>
      <c r="E46" s="13">
        <f t="shared" si="1"/>
        <v>383.348</v>
      </c>
      <c r="F46" s="14">
        <f>'[1]Totale 2011'!BE46+'[1]Totale 2011'!BF46+'[1]Totale 2011'!BG46+'[1]Totale 2011'!BH46+'[1]Totale 2011'!BJ46+'[1]Totale 2011'!BK46+('[1]Totale 2011'!W46+'[1]Totale 2011'!AP46+'[1]Totale 2011'!AQ46+'[1]Totale 2011'!AW46+'[1]Totale 2011'!AX46+'[1]Totale 2011'!BN46)*0.4+('[1]Totale 2011'!P46+'[1]Totale 2011'!Q46)*0.03</f>
        <v>160.5817</v>
      </c>
      <c r="G46" s="15">
        <f t="shared" si="3"/>
        <v>222.7663</v>
      </c>
      <c r="H46" s="14">
        <f>'[1]Totale 2011'!F46+'[1]Totale 2011'!G46+'[1]Totale 2011'!H46+'[1]Totale 2011'!I46+'[1]Totale 2011'!U46+'[1]Totale 2011'!V46+'[1]Totale 2011'!X46+'[1]Totale 2011'!Y46+'[1]Totale 2011'!AA46+'[1]Totale 2011'!AI46+'[1]Totale 2011'!AR46+'[1]Totale 2011'!AS46+'[1]Totale 2011'!AT46+'[1]Totale 2011'!AU46+'[1]Totale 2011'!BC46+'[1]Totale 2011'!BD46+'[1]Totale 2011'!R46+'[1]Totale 2011'!S46+'[1]Totale 2011'!T46+'[1]Totale 2011'!Z46+'[1]Totale 2011'!AE46+'[1]Totale 2011'!AF46+'[1]Totale 2011'!AG46+'[1]Totale 2011'!AH46+'[1]Totale 2011'!AV46+'[1]Totale 2011'!BL46</f>
        <v>0.3480000000000001</v>
      </c>
      <c r="I46" s="16">
        <f t="shared" si="2"/>
        <v>0.5811072445923808</v>
      </c>
      <c r="J46" s="14">
        <f t="shared" si="4"/>
        <v>1.0533285749581356</v>
      </c>
      <c r="K46" s="14">
        <f t="shared" si="5"/>
        <v>1.0523732396299448</v>
      </c>
      <c r="L46" s="14">
        <f t="shared" si="6"/>
        <v>0.4408315260658303</v>
      </c>
      <c r="M46" s="14">
        <f>'[1]Totale 2011'!AM46</f>
        <v>36.93</v>
      </c>
      <c r="N46" s="14">
        <f>'[1]Totale 2011'!BB46</f>
        <v>78.39999999999999</v>
      </c>
      <c r="O46" s="14">
        <f>'[1]Totale 2011'!J46+'[1]Totale 2011'!AK46</f>
        <v>35.028</v>
      </c>
      <c r="P46" s="14">
        <v>0</v>
      </c>
      <c r="Q46" s="14">
        <f>('[1]Totale 2011'!Q46+'[1]Totale 2011'!P46)*0.97</f>
        <v>25.307299999999994</v>
      </c>
      <c r="R46" s="14">
        <f>'[1]Totale 2011'!N46+'[1]Totale 2011'!AB46+'[1]Totale 2011'!AC46+'[1]Totale 2011'!AD46+'[1]Totale 2011'!BA46</f>
        <v>0</v>
      </c>
      <c r="S46" s="14">
        <f>'[1]Totale 2011'!L46+'[1]Totale 2011'!AJ46</f>
        <v>17.965</v>
      </c>
      <c r="T46" s="14">
        <f>'[1]Totale 2011'!AY46</f>
        <v>2.84</v>
      </c>
      <c r="U46" s="14">
        <f>'[1]Totale 2011'!AN46</f>
        <v>0.34</v>
      </c>
      <c r="V46" s="14">
        <f>('[1]Totale 2011'!W46+'[1]Totale 2011'!AP46+'[1]Totale 2011'!AQ46+'[1]Totale 2011'!AW46+'[1]Totale 2011'!AX46+'[1]Totale 2011'!BN46)*0.6</f>
        <v>25.956000000000003</v>
      </c>
    </row>
    <row r="47" spans="1:22" ht="25.5" customHeight="1">
      <c r="A47" s="1"/>
      <c r="B47" s="4" t="s">
        <v>65</v>
      </c>
      <c r="C47" s="5">
        <v>229</v>
      </c>
      <c r="D47" s="6">
        <f t="shared" si="0"/>
        <v>88.11300000000001</v>
      </c>
      <c r="E47" s="6">
        <f t="shared" si="1"/>
        <v>87.85000000000001</v>
      </c>
      <c r="F47" s="7">
        <f>'[1]Totale 2011'!BE47+'[1]Totale 2011'!BF47+'[1]Totale 2011'!BG47+'[1]Totale 2011'!BH47+'[1]Totale 2011'!BJ47+'[1]Totale 2011'!BK47+('[1]Totale 2011'!W47+'[1]Totale 2011'!AP47+'[1]Totale 2011'!AQ47+'[1]Totale 2011'!AW47+'[1]Totale 2011'!AX47+'[1]Totale 2011'!BN47)*0.4+('[1]Totale 2011'!P47+'[1]Totale 2011'!Q47)*0.03</f>
        <v>58.837300000000006</v>
      </c>
      <c r="G47" s="8">
        <f t="shared" si="3"/>
        <v>29.0127</v>
      </c>
      <c r="H47" s="7">
        <f>'[1]Totale 2011'!F47+'[1]Totale 2011'!G47+'[1]Totale 2011'!H47+'[1]Totale 2011'!I47+'[1]Totale 2011'!U47+'[1]Totale 2011'!V47+'[1]Totale 2011'!X47+'[1]Totale 2011'!Y47+'[1]Totale 2011'!AA47+'[1]Totale 2011'!AI47+'[1]Totale 2011'!AR47+'[1]Totale 2011'!AS47+'[1]Totale 2011'!AT47+'[1]Totale 2011'!AU47+'[1]Totale 2011'!BC47+'[1]Totale 2011'!BD47+'[1]Totale 2011'!R47+'[1]Totale 2011'!S47+'[1]Totale 2011'!T47+'[1]Totale 2011'!Z47+'[1]Totale 2011'!AE47+'[1]Totale 2011'!AF47+'[1]Totale 2011'!AG47+'[1]Totale 2011'!AH47+'[1]Totale 2011'!AV47+'[1]Totale 2011'!BL47</f>
        <v>0.263</v>
      </c>
      <c r="I47" s="9">
        <f t="shared" si="2"/>
        <v>0.33025270347182695</v>
      </c>
      <c r="J47" s="7">
        <f t="shared" si="4"/>
        <v>1.0541723993539514</v>
      </c>
      <c r="K47" s="7">
        <f t="shared" si="5"/>
        <v>1.0510259017766348</v>
      </c>
      <c r="L47" s="7">
        <f t="shared" si="6"/>
        <v>0.7039217562959862</v>
      </c>
      <c r="M47" s="7">
        <f>'[1]Totale 2011'!AM47</f>
        <v>5.685</v>
      </c>
      <c r="N47" s="7">
        <f>'[1]Totale 2011'!BB47</f>
        <v>0</v>
      </c>
      <c r="O47" s="7">
        <f>'[1]Totale 2011'!J47+'[1]Totale 2011'!AK47</f>
        <v>6.595</v>
      </c>
      <c r="P47" s="7">
        <v>0</v>
      </c>
      <c r="Q47" s="7">
        <f>('[1]Totale 2011'!Q47+'[1]Totale 2011'!P47)*0.97</f>
        <v>8.7979</v>
      </c>
      <c r="R47" s="7">
        <f>'[1]Totale 2011'!N47+'[1]Totale 2011'!AB47+'[1]Totale 2011'!AC47+'[1]Totale 2011'!AD47+'[1]Totale 2011'!BA47</f>
        <v>0</v>
      </c>
      <c r="S47" s="7">
        <f>'[1]Totale 2011'!L47+'[1]Totale 2011'!AJ47</f>
        <v>3.322</v>
      </c>
      <c r="T47" s="7">
        <f>'[1]Totale 2011'!AY47</f>
        <v>0</v>
      </c>
      <c r="U47" s="7">
        <f>'[1]Totale 2011'!AN47</f>
        <v>0</v>
      </c>
      <c r="V47" s="7">
        <f>('[1]Totale 2011'!W47+'[1]Totale 2011'!AP47+'[1]Totale 2011'!AQ47+'[1]Totale 2011'!AW47+'[1]Totale 2011'!AX47+'[1]Totale 2011'!BN47)*0.6</f>
        <v>4.6128</v>
      </c>
    </row>
    <row r="48" spans="1:22" ht="25.5" customHeight="1">
      <c r="A48" s="10"/>
      <c r="B48" s="11" t="s">
        <v>66</v>
      </c>
      <c r="C48" s="12">
        <v>120</v>
      </c>
      <c r="D48" s="13">
        <f t="shared" si="0"/>
        <v>37.410000000000004</v>
      </c>
      <c r="E48" s="13">
        <f t="shared" si="1"/>
        <v>37.31</v>
      </c>
      <c r="F48" s="14">
        <f>'[1]Totale 2011'!BE48+'[1]Totale 2011'!BF48+'[1]Totale 2011'!BG48+'[1]Totale 2011'!BH48+'[1]Totale 2011'!BJ48+'[1]Totale 2011'!BK48+('[1]Totale 2011'!W48+'[1]Totale 2011'!AP48+'[1]Totale 2011'!AQ48+'[1]Totale 2011'!AW48+'[1]Totale 2011'!AX48+'[1]Totale 2011'!BN48)*0.4+('[1]Totale 2011'!P48+'[1]Totale 2011'!Q48)*0.03</f>
        <v>24.327199999999998</v>
      </c>
      <c r="G48" s="15">
        <f t="shared" si="3"/>
        <v>12.982800000000001</v>
      </c>
      <c r="H48" s="14">
        <f>'[1]Totale 2011'!F48+'[1]Totale 2011'!G48+'[1]Totale 2011'!H48+'[1]Totale 2011'!I48+'[1]Totale 2011'!U48+'[1]Totale 2011'!V48+'[1]Totale 2011'!X48+'[1]Totale 2011'!Y48+'[1]Totale 2011'!AA48+'[1]Totale 2011'!AI48+'[1]Totale 2011'!AR48+'[1]Totale 2011'!AS48+'[1]Totale 2011'!AT48+'[1]Totale 2011'!AU48+'[1]Totale 2011'!BC48+'[1]Totale 2011'!BD48+'[1]Totale 2011'!R48+'[1]Totale 2011'!S48+'[1]Totale 2011'!T48+'[1]Totale 2011'!Z48+'[1]Totale 2011'!AE48+'[1]Totale 2011'!AF48+'[1]Totale 2011'!AG48+'[1]Totale 2011'!AH48+'[1]Totale 2011'!AV48+'[1]Totale 2011'!BL48</f>
        <v>0.1</v>
      </c>
      <c r="I48" s="16">
        <f t="shared" si="2"/>
        <v>0.347971053336907</v>
      </c>
      <c r="J48" s="14">
        <f t="shared" si="4"/>
        <v>0.854109589041096</v>
      </c>
      <c r="K48" s="14">
        <f t="shared" si="5"/>
        <v>0.8518264840182649</v>
      </c>
      <c r="L48" s="14">
        <f t="shared" si="6"/>
        <v>0.5554155251141552</v>
      </c>
      <c r="M48" s="14">
        <f>'[1]Totale 2011'!AM48</f>
        <v>2.745</v>
      </c>
      <c r="N48" s="14">
        <f>'[1]Totale 2011'!BB48</f>
        <v>0</v>
      </c>
      <c r="O48" s="14">
        <f>'[1]Totale 2011'!J48+'[1]Totale 2011'!AK48</f>
        <v>2.9400000000000004</v>
      </c>
      <c r="P48" s="14">
        <v>0</v>
      </c>
      <c r="Q48" s="14">
        <f>('[1]Totale 2011'!Q48+'[1]Totale 2011'!P48)*0.97</f>
        <v>3.6471999999999998</v>
      </c>
      <c r="R48" s="14">
        <f>'[1]Totale 2011'!N48+'[1]Totale 2011'!AB48+'[1]Totale 2011'!AC48+'[1]Totale 2011'!AD48+'[1]Totale 2011'!BA48</f>
        <v>0</v>
      </c>
      <c r="S48" s="14">
        <f>'[1]Totale 2011'!L48+'[1]Totale 2011'!AJ48</f>
        <v>1.6190000000000002</v>
      </c>
      <c r="T48" s="14">
        <f>'[1]Totale 2011'!AY48</f>
        <v>0</v>
      </c>
      <c r="U48" s="14">
        <f>'[1]Totale 2011'!AN48</f>
        <v>0</v>
      </c>
      <c r="V48" s="14">
        <f>('[1]Totale 2011'!W48+'[1]Totale 2011'!AP48+'[1]Totale 2011'!AQ48+'[1]Totale 2011'!AW48+'[1]Totale 2011'!AX48+'[1]Totale 2011'!BN48)*0.6</f>
        <v>2.0316</v>
      </c>
    </row>
    <row r="49" spans="1:22" ht="25.5" customHeight="1">
      <c r="A49" s="1"/>
      <c r="B49" s="4" t="s">
        <v>67</v>
      </c>
      <c r="C49" s="5">
        <v>4201</v>
      </c>
      <c r="D49" s="6">
        <f t="shared" si="0"/>
        <v>1573.004</v>
      </c>
      <c r="E49" s="6">
        <f t="shared" si="1"/>
        <v>1561.85</v>
      </c>
      <c r="F49" s="7">
        <f>'[1]Totale 2011'!BE49+'[1]Totale 2011'!BF49+'[1]Totale 2011'!BG49+'[1]Totale 2011'!BH49+'[1]Totale 2011'!BJ49+'[1]Totale 2011'!BK49+('[1]Totale 2011'!W49+'[1]Totale 2011'!AP49+'[1]Totale 2011'!AQ49+'[1]Totale 2011'!AW49+'[1]Totale 2011'!AX49+'[1]Totale 2011'!BN49)*0.4+('[1]Totale 2011'!P49+'[1]Totale 2011'!Q49)*0.03</f>
        <v>1006.2037999999999</v>
      </c>
      <c r="G49" s="8">
        <f t="shared" si="3"/>
        <v>555.6462</v>
      </c>
      <c r="H49" s="7">
        <f>'[1]Totale 2011'!F49+'[1]Totale 2011'!G49+'[1]Totale 2011'!H49+'[1]Totale 2011'!I49+'[1]Totale 2011'!U49+'[1]Totale 2011'!V49+'[1]Totale 2011'!X49+'[1]Totale 2011'!Y49+'[1]Totale 2011'!AA49+'[1]Totale 2011'!AI49+'[1]Totale 2011'!AR49+'[1]Totale 2011'!AS49+'[1]Totale 2011'!AT49+'[1]Totale 2011'!AU49+'[1]Totale 2011'!BC49+'[1]Totale 2011'!BD49+'[1]Totale 2011'!R49+'[1]Totale 2011'!S49+'[1]Totale 2011'!T49+'[1]Totale 2011'!Z49+'[1]Totale 2011'!AE49+'[1]Totale 2011'!AF49+'[1]Totale 2011'!AG49+'[1]Totale 2011'!AH49+'[1]Totale 2011'!AV49+'[1]Totale 2011'!BL49</f>
        <v>11.154</v>
      </c>
      <c r="I49" s="9">
        <f t="shared" si="2"/>
        <v>0.3557615648109614</v>
      </c>
      <c r="J49" s="7">
        <f t="shared" si="4"/>
        <v>1.0258509878600335</v>
      </c>
      <c r="K49" s="7">
        <f t="shared" si="5"/>
        <v>1.0185767902619403</v>
      </c>
      <c r="L49" s="7">
        <f t="shared" si="6"/>
        <v>0.656206317478226</v>
      </c>
      <c r="M49" s="7">
        <f>'[1]Totale 2011'!AM49</f>
        <v>130.839</v>
      </c>
      <c r="N49" s="7">
        <f>'[1]Totale 2011'!BB49</f>
        <v>42.209999999999994</v>
      </c>
      <c r="O49" s="7">
        <f>'[1]Totale 2011'!J49+'[1]Totale 2011'!AK49</f>
        <v>136.94</v>
      </c>
      <c r="P49" s="7">
        <v>0</v>
      </c>
      <c r="Q49" s="7">
        <f>('[1]Totale 2011'!Q49+'[1]Totale 2011'!P49)*0.97</f>
        <v>97.873</v>
      </c>
      <c r="R49" s="7">
        <f>'[1]Totale 2011'!N49+'[1]Totale 2011'!AB49+'[1]Totale 2011'!AC49+'[1]Totale 2011'!AD49+'[1]Totale 2011'!BA49</f>
        <v>6.46</v>
      </c>
      <c r="S49" s="7">
        <f>'[1]Totale 2011'!L49+'[1]Totale 2011'!AJ49</f>
        <v>49.92400000000001</v>
      </c>
      <c r="T49" s="7">
        <f>'[1]Totale 2011'!AY49</f>
        <v>32.62</v>
      </c>
      <c r="U49" s="7">
        <f>'[1]Totale 2011'!AN49</f>
        <v>0</v>
      </c>
      <c r="V49" s="7">
        <f>('[1]Totale 2011'!W49+'[1]Totale 2011'!AP49+'[1]Totale 2011'!AQ49+'[1]Totale 2011'!AW49+'[1]Totale 2011'!AX49+'[1]Totale 2011'!BN49)*0.6</f>
        <v>58.78019999999999</v>
      </c>
    </row>
    <row r="50" spans="1:22" ht="25.5" customHeight="1">
      <c r="A50" s="10"/>
      <c r="B50" s="11" t="s">
        <v>68</v>
      </c>
      <c r="C50" s="12">
        <v>1784</v>
      </c>
      <c r="D50" s="13">
        <f t="shared" si="0"/>
        <v>603.6179999999999</v>
      </c>
      <c r="E50" s="13">
        <f t="shared" si="1"/>
        <v>602.592</v>
      </c>
      <c r="F50" s="14">
        <f>'[1]Totale 2011'!BE50+'[1]Totale 2011'!BF50+'[1]Totale 2011'!BG50+'[1]Totale 2011'!BH50+'[1]Totale 2011'!BJ50+'[1]Totale 2011'!BK50+('[1]Totale 2011'!W50+'[1]Totale 2011'!AP50+'[1]Totale 2011'!AQ50+'[1]Totale 2011'!AW50+'[1]Totale 2011'!AX50+'[1]Totale 2011'!BN50)*0.4+('[1]Totale 2011'!P50+'[1]Totale 2011'!Q50)*0.03</f>
        <v>424.5453</v>
      </c>
      <c r="G50" s="15">
        <f t="shared" si="3"/>
        <v>178.04670000000002</v>
      </c>
      <c r="H50" s="14">
        <f>'[1]Totale 2011'!F50+'[1]Totale 2011'!G50+'[1]Totale 2011'!H50+'[1]Totale 2011'!I50+'[1]Totale 2011'!U50+'[1]Totale 2011'!V50+'[1]Totale 2011'!X50+'[1]Totale 2011'!Y50+'[1]Totale 2011'!AA50+'[1]Totale 2011'!AI50+'[1]Totale 2011'!AR50+'[1]Totale 2011'!AS50+'[1]Totale 2011'!AT50+'[1]Totale 2011'!AU50+'[1]Totale 2011'!BC50+'[1]Totale 2011'!BD50+'[1]Totale 2011'!R50+'[1]Totale 2011'!S50+'[1]Totale 2011'!T50+'[1]Totale 2011'!Z50+'[1]Totale 2011'!AE50+'[1]Totale 2011'!AF50+'[1]Totale 2011'!AG50+'[1]Totale 2011'!AH50+'[1]Totale 2011'!AV50+'[1]Totale 2011'!BL50</f>
        <v>1.026</v>
      </c>
      <c r="I50" s="16">
        <f t="shared" si="2"/>
        <v>0.2954680779034571</v>
      </c>
      <c r="J50" s="14">
        <f t="shared" si="4"/>
        <v>0.9269887585232507</v>
      </c>
      <c r="K50" s="14">
        <f t="shared" si="5"/>
        <v>0.9254131089133238</v>
      </c>
      <c r="L50" s="14">
        <f t="shared" si="6"/>
        <v>0.6519830763560415</v>
      </c>
      <c r="M50" s="14">
        <f>'[1]Totale 2011'!AM50</f>
        <v>48.3</v>
      </c>
      <c r="N50" s="14">
        <f>'[1]Totale 2011'!BB50</f>
        <v>28.48</v>
      </c>
      <c r="O50" s="14">
        <f>'[1]Totale 2011'!J50+'[1]Totale 2011'!AK50</f>
        <v>40.418</v>
      </c>
      <c r="P50" s="14">
        <v>0</v>
      </c>
      <c r="Q50" s="14">
        <f>('[1]Totale 2011'!Q50+'[1]Totale 2011'!P50)*0.97</f>
        <v>40.652699999999996</v>
      </c>
      <c r="R50" s="14">
        <f>'[1]Totale 2011'!N50+'[1]Totale 2011'!AB50+'[1]Totale 2011'!AC50+'[1]Totale 2011'!AD50+'[1]Totale 2011'!BA50</f>
        <v>0</v>
      </c>
      <c r="S50" s="14">
        <f>'[1]Totale 2011'!L50+'[1]Totale 2011'!AJ50</f>
        <v>14.274</v>
      </c>
      <c r="T50" s="14">
        <f>'[1]Totale 2011'!AY50</f>
        <v>0</v>
      </c>
      <c r="U50" s="14">
        <f>'[1]Totale 2011'!AN50</f>
        <v>0</v>
      </c>
      <c r="V50" s="14">
        <f>('[1]Totale 2011'!W50+'[1]Totale 2011'!AP50+'[1]Totale 2011'!AQ50+'[1]Totale 2011'!AW50+'[1]Totale 2011'!AX50+'[1]Totale 2011'!BN50)*0.6</f>
        <v>5.922000000000001</v>
      </c>
    </row>
    <row r="51" spans="1:22" ht="25.5" customHeight="1">
      <c r="A51" s="1"/>
      <c r="B51" s="4" t="s">
        <v>69</v>
      </c>
      <c r="C51" s="5">
        <v>330</v>
      </c>
      <c r="D51" s="6">
        <f t="shared" si="0"/>
        <v>95.252</v>
      </c>
      <c r="E51" s="6">
        <f t="shared" si="1"/>
        <v>95.16</v>
      </c>
      <c r="F51" s="7">
        <f>'[1]Totale 2011'!BE51+'[1]Totale 2011'!BF51+'[1]Totale 2011'!BG51+'[1]Totale 2011'!BH51+'[1]Totale 2011'!BJ51+'[1]Totale 2011'!BK51+('[1]Totale 2011'!W51+'[1]Totale 2011'!AP51+'[1]Totale 2011'!AQ51+'[1]Totale 2011'!AW51+'[1]Totale 2011'!AX51+'[1]Totale 2011'!BN51)*0.4+('[1]Totale 2011'!P51+'[1]Totale 2011'!Q51)*0.03</f>
        <v>48.3206</v>
      </c>
      <c r="G51" s="8">
        <f t="shared" si="3"/>
        <v>46.8394</v>
      </c>
      <c r="H51" s="7">
        <f>'[1]Totale 2011'!F51+'[1]Totale 2011'!G51+'[1]Totale 2011'!H51+'[1]Totale 2011'!I51+'[1]Totale 2011'!U51+'[1]Totale 2011'!V51+'[1]Totale 2011'!X51+'[1]Totale 2011'!Y51+'[1]Totale 2011'!AA51+'[1]Totale 2011'!AI51+'[1]Totale 2011'!AR51+'[1]Totale 2011'!AS51+'[1]Totale 2011'!AT51+'[1]Totale 2011'!AU51+'[1]Totale 2011'!BC51+'[1]Totale 2011'!BD51+'[1]Totale 2011'!R51+'[1]Totale 2011'!S51+'[1]Totale 2011'!T51+'[1]Totale 2011'!Z51+'[1]Totale 2011'!AE51+'[1]Totale 2011'!AF51+'[1]Totale 2011'!AG51+'[1]Totale 2011'!AH51+'[1]Totale 2011'!AV51+'[1]Totale 2011'!BL51</f>
        <v>0.092</v>
      </c>
      <c r="I51" s="9">
        <f t="shared" si="2"/>
        <v>0.49221731820092474</v>
      </c>
      <c r="J51" s="7">
        <f t="shared" si="4"/>
        <v>0.7908011623080116</v>
      </c>
      <c r="K51" s="7">
        <f t="shared" si="5"/>
        <v>0.7900373599003736</v>
      </c>
      <c r="L51" s="7">
        <f t="shared" si="6"/>
        <v>0.40116728933167284</v>
      </c>
      <c r="M51" s="7">
        <f>'[1]Totale 2011'!AM51</f>
        <v>10.57</v>
      </c>
      <c r="N51" s="7">
        <f>'[1]Totale 2011'!BB51</f>
        <v>0</v>
      </c>
      <c r="O51" s="7">
        <f>'[1]Totale 2011'!J51+'[1]Totale 2011'!AK51</f>
        <v>10.445000000000002</v>
      </c>
      <c r="P51" s="7">
        <v>0</v>
      </c>
      <c r="Q51" s="7">
        <f>('[1]Totale 2011'!Q51+'[1]Totale 2011'!P51)*0.97</f>
        <v>19.2254</v>
      </c>
      <c r="R51" s="7">
        <f>'[1]Totale 2011'!N51+'[1]Totale 2011'!AB51+'[1]Totale 2011'!AC51+'[1]Totale 2011'!AD51+'[1]Totale 2011'!BA51</f>
        <v>0</v>
      </c>
      <c r="S51" s="7">
        <f>'[1]Totale 2011'!L51+'[1]Totale 2011'!AJ51</f>
        <v>5.915</v>
      </c>
      <c r="T51" s="7">
        <f>'[1]Totale 2011'!AY51</f>
        <v>0</v>
      </c>
      <c r="U51" s="7">
        <f>'[1]Totale 2011'!AN51</f>
        <v>0</v>
      </c>
      <c r="V51" s="7">
        <f>('[1]Totale 2011'!W51+'[1]Totale 2011'!AP51+'[1]Totale 2011'!AQ51+'[1]Totale 2011'!AW51+'[1]Totale 2011'!AX51+'[1]Totale 2011'!BN51)*0.6</f>
        <v>0.6840000000000002</v>
      </c>
    </row>
    <row r="52" spans="1:22" ht="25.5" customHeight="1">
      <c r="A52" s="10"/>
      <c r="B52" s="11" t="s">
        <v>70</v>
      </c>
      <c r="C52" s="12">
        <v>8994</v>
      </c>
      <c r="D52" s="13">
        <f t="shared" si="0"/>
        <v>3999.9919999999993</v>
      </c>
      <c r="E52" s="13">
        <f t="shared" si="1"/>
        <v>3992.2329999999993</v>
      </c>
      <c r="F52" s="14">
        <f>'[1]Totale 2011'!BE52+'[1]Totale 2011'!BF52+'[1]Totale 2011'!BG52+'[1]Totale 2011'!BH52+'[1]Totale 2011'!BJ52+'[1]Totale 2011'!BK52+('[1]Totale 2011'!W52+'[1]Totale 2011'!AP52+'[1]Totale 2011'!AQ52+'[1]Totale 2011'!AW52+'[1]Totale 2011'!AX52+'[1]Totale 2011'!BN52)*0.4+('[1]Totale 2011'!P52+'[1]Totale 2011'!Q52)*0.03</f>
        <v>2322.2763999999993</v>
      </c>
      <c r="G52" s="15">
        <f t="shared" si="3"/>
        <v>1669.9565999999998</v>
      </c>
      <c r="H52" s="14">
        <f>'[1]Totale 2011'!F52+'[1]Totale 2011'!G52+'[1]Totale 2011'!H52+'[1]Totale 2011'!I52+'[1]Totale 2011'!U52+'[1]Totale 2011'!V52+'[1]Totale 2011'!X52+'[1]Totale 2011'!Y52+'[1]Totale 2011'!AA52+'[1]Totale 2011'!AI52+'[1]Totale 2011'!AR52+'[1]Totale 2011'!AS52+'[1]Totale 2011'!AT52+'[1]Totale 2011'!AU52+'[1]Totale 2011'!BC52+'[1]Totale 2011'!BD52+'[1]Totale 2011'!R52+'[1]Totale 2011'!S52+'[1]Totale 2011'!T52+'[1]Totale 2011'!Z52+'[1]Totale 2011'!AE52+'[1]Totale 2011'!AF52+'[1]Totale 2011'!AG52+'[1]Totale 2011'!AH52+'[1]Totale 2011'!AV52+'[1]Totale 2011'!BL52</f>
        <v>7.7589999999999995</v>
      </c>
      <c r="I52" s="16">
        <f t="shared" si="2"/>
        <v>0.41830138671765904</v>
      </c>
      <c r="J52" s="14">
        <f t="shared" si="4"/>
        <v>1.218465887456173</v>
      </c>
      <c r="K52" s="14">
        <f t="shared" si="5"/>
        <v>1.216102363523932</v>
      </c>
      <c r="L52" s="14">
        <f t="shared" si="6"/>
        <v>0.7074050584712486</v>
      </c>
      <c r="M52" s="14">
        <f>'[1]Totale 2011'!AM52</f>
        <v>330.54999999999995</v>
      </c>
      <c r="N52" s="14">
        <f>'[1]Totale 2011'!BB52</f>
        <v>417.86</v>
      </c>
      <c r="O52" s="14">
        <f>'[1]Totale 2011'!J52+'[1]Totale 2011'!AK52</f>
        <v>315.09000000000003</v>
      </c>
      <c r="P52" s="14">
        <v>0</v>
      </c>
      <c r="Q52" s="14">
        <f>('[1]Totale 2011'!Q52+'[1]Totale 2011'!P52)*0.97</f>
        <v>274.4518</v>
      </c>
      <c r="R52" s="14">
        <f>'[1]Totale 2011'!N52+'[1]Totale 2011'!AB52+'[1]Totale 2011'!AC52+'[1]Totale 2011'!AD52+'[1]Totale 2011'!BA52</f>
        <v>0</v>
      </c>
      <c r="S52" s="14">
        <f>'[1]Totale 2011'!L52+'[1]Totale 2011'!AJ52</f>
        <v>59.975</v>
      </c>
      <c r="T52" s="14">
        <f>'[1]Totale 2011'!AY52</f>
        <v>94.85999999999999</v>
      </c>
      <c r="U52" s="14">
        <f>'[1]Totale 2011'!AN52</f>
        <v>22.860000000000003</v>
      </c>
      <c r="V52" s="14">
        <f>('[1]Totale 2011'!W52+'[1]Totale 2011'!AP52+'[1]Totale 2011'!AQ52+'[1]Totale 2011'!AW52+'[1]Totale 2011'!AX52+'[1]Totale 2011'!BN52)*0.6</f>
        <v>154.3098</v>
      </c>
    </row>
    <row r="53" spans="1:22" ht="25.5" customHeight="1">
      <c r="A53" s="1"/>
      <c r="B53" s="4" t="s">
        <v>71</v>
      </c>
      <c r="C53" s="5">
        <v>5162</v>
      </c>
      <c r="D53" s="6">
        <f t="shared" si="0"/>
        <v>1926.4792</v>
      </c>
      <c r="E53" s="6">
        <f t="shared" si="1"/>
        <v>1924.059</v>
      </c>
      <c r="F53" s="7">
        <f>'[1]Totale 2011'!BE53+'[1]Totale 2011'!BF53+'[1]Totale 2011'!BG53+'[1]Totale 2011'!BH53+'[1]Totale 2011'!BJ53+'[1]Totale 2011'!BK53+('[1]Totale 2011'!W53+'[1]Totale 2011'!AP53+'[1]Totale 2011'!AQ53+'[1]Totale 2011'!AW53+'[1]Totale 2011'!AX53+'[1]Totale 2011'!BN53)*0.4+('[1]Totale 2011'!P53+'[1]Totale 2011'!Q53)*0.03</f>
        <v>1462.17975</v>
      </c>
      <c r="G53" s="8">
        <f t="shared" si="3"/>
        <v>461.87924999999996</v>
      </c>
      <c r="H53" s="7">
        <f>'[1]Totale 2011'!F53+'[1]Totale 2011'!G53+'[1]Totale 2011'!H53+'[1]Totale 2011'!I53+'[1]Totale 2011'!U53+'[1]Totale 2011'!V53+'[1]Totale 2011'!X53+'[1]Totale 2011'!Y53+'[1]Totale 2011'!AA53+'[1]Totale 2011'!AI53+'[1]Totale 2011'!AR53+'[1]Totale 2011'!AS53+'[1]Totale 2011'!AT53+'[1]Totale 2011'!AU53+'[1]Totale 2011'!BC53+'[1]Totale 2011'!BD53+'[1]Totale 2011'!R53+'[1]Totale 2011'!S53+'[1]Totale 2011'!T53+'[1]Totale 2011'!Z53+'[1]Totale 2011'!AE53+'[1]Totale 2011'!AF53+'[1]Totale 2011'!AG53+'[1]Totale 2011'!AH53+'[1]Totale 2011'!AV53+'[1]Totale 2011'!BL53</f>
        <v>2.4201999999999995</v>
      </c>
      <c r="I53" s="9">
        <f t="shared" si="2"/>
        <v>0.24005461890721644</v>
      </c>
      <c r="J53" s="7">
        <f t="shared" si="4"/>
        <v>1.022476793002606</v>
      </c>
      <c r="K53" s="7">
        <f t="shared" si="5"/>
        <v>1.0211922744184319</v>
      </c>
      <c r="L53" s="7">
        <f t="shared" si="6"/>
        <v>0.7760503521519215</v>
      </c>
      <c r="M53" s="7">
        <f>'[1]Totale 2011'!AM53</f>
        <v>68.507</v>
      </c>
      <c r="N53" s="7">
        <f>'[1]Totale 2011'!BB53</f>
        <v>0.05</v>
      </c>
      <c r="O53" s="7">
        <f>'[1]Totale 2011'!J53+'[1]Totale 2011'!AK53</f>
        <v>159.263</v>
      </c>
      <c r="P53" s="7">
        <v>0</v>
      </c>
      <c r="Q53" s="7">
        <f>('[1]Totale 2011'!Q53+'[1]Totale 2011'!P53)*0.97</f>
        <v>140.07285</v>
      </c>
      <c r="R53" s="7">
        <f>'[1]Totale 2011'!N53+'[1]Totale 2011'!AB53+'[1]Totale 2011'!AC53+'[1]Totale 2011'!AD53+'[1]Totale 2011'!BA53</f>
        <v>1.272</v>
      </c>
      <c r="S53" s="7">
        <f>'[1]Totale 2011'!L53+'[1]Totale 2011'!AJ53</f>
        <v>27.775</v>
      </c>
      <c r="T53" s="7">
        <f>'[1]Totale 2011'!AY53</f>
        <v>2.8430000000000004</v>
      </c>
      <c r="U53" s="7">
        <f>'[1]Totale 2011'!AN53</f>
        <v>0</v>
      </c>
      <c r="V53" s="7">
        <f>('[1]Totale 2011'!W53+'[1]Totale 2011'!AP53+'[1]Totale 2011'!AQ53+'[1]Totale 2011'!AW53+'[1]Totale 2011'!AX53+'[1]Totale 2011'!BN53)*0.6</f>
        <v>62.0964</v>
      </c>
    </row>
    <row r="54" spans="1:22" ht="25.5" customHeight="1">
      <c r="A54" s="10"/>
      <c r="B54" s="11" t="s">
        <v>72</v>
      </c>
      <c r="C54" s="12">
        <v>1262</v>
      </c>
      <c r="D54" s="13">
        <f t="shared" si="0"/>
        <v>525.5300000000001</v>
      </c>
      <c r="E54" s="13">
        <f t="shared" si="1"/>
        <v>525.46</v>
      </c>
      <c r="F54" s="14">
        <f>'[1]Totale 2011'!BE54+'[1]Totale 2011'!BF54+'[1]Totale 2011'!BG54+'[1]Totale 2011'!BH54+'[1]Totale 2011'!BJ54+'[1]Totale 2011'!BK54+('[1]Totale 2011'!W54+'[1]Totale 2011'!AP54+'[1]Totale 2011'!AQ54+'[1]Totale 2011'!AW54+'[1]Totale 2011'!AX54+'[1]Totale 2011'!BN54)*0.4+('[1]Totale 2011'!P54+'[1]Totale 2011'!Q54)*0.03</f>
        <v>369.32765</v>
      </c>
      <c r="G54" s="15">
        <f t="shared" si="3"/>
        <v>156.13234999999997</v>
      </c>
      <c r="H54" s="14">
        <f>'[1]Totale 2011'!F54+'[1]Totale 2011'!G54+'[1]Totale 2011'!H54+'[1]Totale 2011'!I54+'[1]Totale 2011'!U54+'[1]Totale 2011'!V54+'[1]Totale 2011'!X54+'[1]Totale 2011'!Y54+'[1]Totale 2011'!AA54+'[1]Totale 2011'!AI54+'[1]Totale 2011'!AR54+'[1]Totale 2011'!AS54+'[1]Totale 2011'!AT54+'[1]Totale 2011'!AU54+'[1]Totale 2011'!BC54+'[1]Totale 2011'!BD54+'[1]Totale 2011'!R54+'[1]Totale 2011'!S54+'[1]Totale 2011'!T54+'[1]Totale 2011'!Z54+'[1]Totale 2011'!AE54+'[1]Totale 2011'!AF54+'[1]Totale 2011'!AG54+'[1]Totale 2011'!AH54+'[1]Totale 2011'!AV54+'[1]Totale 2011'!BL54</f>
        <v>0.07</v>
      </c>
      <c r="I54" s="16">
        <f t="shared" si="2"/>
        <v>0.29713460586914314</v>
      </c>
      <c r="J54" s="14">
        <f t="shared" si="4"/>
        <v>1.140893993009574</v>
      </c>
      <c r="K54" s="14">
        <f t="shared" si="5"/>
        <v>1.140742027223585</v>
      </c>
      <c r="L54" s="14">
        <f t="shared" si="6"/>
        <v>0.8017880945661378</v>
      </c>
      <c r="M54" s="14">
        <f>'[1]Totale 2011'!AM54</f>
        <v>38.46</v>
      </c>
      <c r="N54" s="14">
        <f>'[1]Totale 2011'!BB54</f>
        <v>25.990000000000002</v>
      </c>
      <c r="O54" s="14">
        <f>'[1]Totale 2011'!J54+'[1]Totale 2011'!AK54</f>
        <v>32.649</v>
      </c>
      <c r="P54" s="14">
        <v>0</v>
      </c>
      <c r="Q54" s="14">
        <f>('[1]Totale 2011'!Q54+'[1]Totale 2011'!P54)*0.97</f>
        <v>29.424949999999995</v>
      </c>
      <c r="R54" s="14">
        <f>'[1]Totale 2011'!N54+'[1]Totale 2011'!AB54+'[1]Totale 2011'!AC54+'[1]Totale 2011'!AD54+'[1]Totale 2011'!BA54</f>
        <v>0</v>
      </c>
      <c r="S54" s="14">
        <f>'[1]Totale 2011'!L54+'[1]Totale 2011'!AJ54</f>
        <v>13.607</v>
      </c>
      <c r="T54" s="14">
        <f>'[1]Totale 2011'!AY54</f>
        <v>2.26</v>
      </c>
      <c r="U54" s="14">
        <f>'[1]Totale 2011'!AN54</f>
        <v>1.85</v>
      </c>
      <c r="V54" s="14">
        <f>('[1]Totale 2011'!W54+'[1]Totale 2011'!AP54+'[1]Totale 2011'!AQ54+'[1]Totale 2011'!AW54+'[1]Totale 2011'!AX54+'[1]Totale 2011'!BN54)*0.6</f>
        <v>11.891399999999999</v>
      </c>
    </row>
    <row r="55" spans="1:22" ht="25.5" customHeight="1">
      <c r="A55" s="1"/>
      <c r="B55" s="4" t="s">
        <v>73</v>
      </c>
      <c r="C55" s="5">
        <v>723</v>
      </c>
      <c r="D55" s="6">
        <f t="shared" si="0"/>
        <v>254.20710000000003</v>
      </c>
      <c r="E55" s="6">
        <f t="shared" si="1"/>
        <v>253.7281</v>
      </c>
      <c r="F55" s="7">
        <f>'[1]Totale 2011'!BE55+'[1]Totale 2011'!BF55+'[1]Totale 2011'!BG55+'[1]Totale 2011'!BH55+'[1]Totale 2011'!BJ55+'[1]Totale 2011'!BK55+('[1]Totale 2011'!W55+'[1]Totale 2011'!AP55+'[1]Totale 2011'!AQ55+'[1]Totale 2011'!AW55+'[1]Totale 2011'!AX55+'[1]Totale 2011'!BN55)*0.4+('[1]Totale 2011'!P55+'[1]Totale 2011'!Q55)*0.03</f>
        <v>172.83164000000002</v>
      </c>
      <c r="G55" s="8">
        <f t="shared" si="3"/>
        <v>80.89645999999999</v>
      </c>
      <c r="H55" s="7">
        <f>'[1]Totale 2011'!F55+'[1]Totale 2011'!G55+'[1]Totale 2011'!H55+'[1]Totale 2011'!I55+'[1]Totale 2011'!U55+'[1]Totale 2011'!V55+'[1]Totale 2011'!X55+'[1]Totale 2011'!Y55+'[1]Totale 2011'!AA55+'[1]Totale 2011'!AI55+'[1]Totale 2011'!AR55+'[1]Totale 2011'!AS55+'[1]Totale 2011'!AT55+'[1]Totale 2011'!AU55+'[1]Totale 2011'!BC55+'[1]Totale 2011'!BD55+'[1]Totale 2011'!R55+'[1]Totale 2011'!S55+'[1]Totale 2011'!T55+'[1]Totale 2011'!Z55+'[1]Totale 2011'!AE55+'[1]Totale 2011'!AF55+'[1]Totale 2011'!AG55+'[1]Totale 2011'!AH55+'[1]Totale 2011'!AV55+'[1]Totale 2011'!BL55</f>
        <v>0.47900000000000004</v>
      </c>
      <c r="I55" s="9">
        <f t="shared" si="2"/>
        <v>0.31883130012008915</v>
      </c>
      <c r="J55" s="7">
        <f t="shared" si="4"/>
        <v>0.9632888080486559</v>
      </c>
      <c r="K55" s="7">
        <f t="shared" si="5"/>
        <v>0.9614736921881809</v>
      </c>
      <c r="L55" s="7">
        <f t="shared" si="6"/>
        <v>0.6549257848765608</v>
      </c>
      <c r="M55" s="7">
        <f>'[1]Totale 2011'!AM55</f>
        <v>19.200000000000003</v>
      </c>
      <c r="N55" s="7">
        <f>'[1]Totale 2011'!BB55</f>
        <v>5.76</v>
      </c>
      <c r="O55" s="7">
        <f>'[1]Totale 2011'!J55+'[1]Totale 2011'!AK55</f>
        <v>15.072</v>
      </c>
      <c r="P55" s="7">
        <v>0</v>
      </c>
      <c r="Q55" s="7">
        <f>('[1]Totale 2011'!Q55+'[1]Totale 2011'!P55)*0.97</f>
        <v>18.604599999999998</v>
      </c>
      <c r="R55" s="7">
        <f>'[1]Totale 2011'!N55+'[1]Totale 2011'!AB55+'[1]Totale 2011'!AC55+'[1]Totale 2011'!AD55+'[1]Totale 2011'!BA55</f>
        <v>0</v>
      </c>
      <c r="S55" s="7">
        <f>'[1]Totale 2011'!L55+'[1]Totale 2011'!AJ55</f>
        <v>7.138</v>
      </c>
      <c r="T55" s="7">
        <f>'[1]Totale 2011'!AY55</f>
        <v>0</v>
      </c>
      <c r="U55" s="7">
        <f>'[1]Totale 2011'!AN55</f>
        <v>0</v>
      </c>
      <c r="V55" s="7">
        <f>('[1]Totale 2011'!W55+'[1]Totale 2011'!AP55+'[1]Totale 2011'!AQ55+'[1]Totale 2011'!AW55+'[1]Totale 2011'!AX55+'[1]Totale 2011'!BN55)*0.6</f>
        <v>15.121859999999998</v>
      </c>
    </row>
    <row r="56" spans="1:22" ht="25.5" customHeight="1">
      <c r="A56" s="10"/>
      <c r="B56" s="11" t="s">
        <v>74</v>
      </c>
      <c r="C56" s="12">
        <v>7627</v>
      </c>
      <c r="D56" s="13">
        <f t="shared" si="0"/>
        <v>3080.7518</v>
      </c>
      <c r="E56" s="13">
        <f t="shared" si="1"/>
        <v>3078.0433</v>
      </c>
      <c r="F56" s="14">
        <f>'[1]Totale 2011'!BE56+'[1]Totale 2011'!BF56+'[1]Totale 2011'!BG56+'[1]Totale 2011'!BH56+'[1]Totale 2011'!BJ56+'[1]Totale 2011'!BK56+('[1]Totale 2011'!W56+'[1]Totale 2011'!AP56+'[1]Totale 2011'!AQ56+'[1]Totale 2011'!AW56+'[1]Totale 2011'!AX56+'[1]Totale 2011'!BN56)*0.4+('[1]Totale 2011'!P56+'[1]Totale 2011'!Q56)*0.03</f>
        <v>2153.11643</v>
      </c>
      <c r="G56" s="15">
        <f t="shared" si="3"/>
        <v>924.9268699999999</v>
      </c>
      <c r="H56" s="14">
        <f>'[1]Totale 2011'!F56+'[1]Totale 2011'!G56+'[1]Totale 2011'!H56+'[1]Totale 2011'!I56+'[1]Totale 2011'!U56+'[1]Totale 2011'!V56+'[1]Totale 2011'!X56+'[1]Totale 2011'!Y56+'[1]Totale 2011'!AA56+'[1]Totale 2011'!AI56+'[1]Totale 2011'!AR56+'[1]Totale 2011'!AS56+'[1]Totale 2011'!AT56+'[1]Totale 2011'!AU56+'[1]Totale 2011'!BC56+'[1]Totale 2011'!BD56+'[1]Totale 2011'!R56+'[1]Totale 2011'!S56+'[1]Totale 2011'!T56+'[1]Totale 2011'!Z56+'[1]Totale 2011'!AE56+'[1]Totale 2011'!AF56+'[1]Totale 2011'!AG56+'[1]Totale 2011'!AH56+'[1]Totale 2011'!AV56+'[1]Totale 2011'!BL56</f>
        <v>2.7084999999999995</v>
      </c>
      <c r="I56" s="16">
        <f t="shared" si="2"/>
        <v>0.3004918319375169</v>
      </c>
      <c r="J56" s="14">
        <f t="shared" si="4"/>
        <v>1.1066495201797506</v>
      </c>
      <c r="K56" s="14">
        <f t="shared" si="5"/>
        <v>1.1056765887591127</v>
      </c>
      <c r="L56" s="14">
        <f t="shared" si="6"/>
        <v>0.7734298050724625</v>
      </c>
      <c r="M56" s="14">
        <f>'[1]Totale 2011'!AM56</f>
        <v>178.02</v>
      </c>
      <c r="N56" s="14">
        <f>'[1]Totale 2011'!BB56</f>
        <v>146.63</v>
      </c>
      <c r="O56" s="14">
        <f>'[1]Totale 2011'!J56+'[1]Totale 2011'!AK56</f>
        <v>243.745</v>
      </c>
      <c r="P56" s="14">
        <v>0</v>
      </c>
      <c r="Q56" s="14">
        <f>('[1]Totale 2011'!Q56+'[1]Totale 2011'!P56)*0.97</f>
        <v>141.03509</v>
      </c>
      <c r="R56" s="14">
        <f>'[1]Totale 2011'!N56+'[1]Totale 2011'!AB56+'[1]Totale 2011'!AC56+'[1]Totale 2011'!AD56+'[1]Totale 2011'!BA56</f>
        <v>19.68</v>
      </c>
      <c r="S56" s="14">
        <f>'[1]Totale 2011'!L56+'[1]Totale 2011'!AJ56</f>
        <v>64.64999999999999</v>
      </c>
      <c r="T56" s="14">
        <f>'[1]Totale 2011'!AY56</f>
        <v>67.48</v>
      </c>
      <c r="U56" s="14">
        <f>'[1]Totale 2011'!AN56</f>
        <v>15.350000000000001</v>
      </c>
      <c r="V56" s="14">
        <f>('[1]Totale 2011'!W56+'[1]Totale 2011'!AP56+'[1]Totale 2011'!AQ56+'[1]Totale 2011'!AW56+'[1]Totale 2011'!AX56+'[1]Totale 2011'!BN56)*0.6</f>
        <v>48.33678</v>
      </c>
    </row>
    <row r="57" spans="1:22" ht="25.5" customHeight="1">
      <c r="A57" s="1"/>
      <c r="B57" s="4" t="s">
        <v>75</v>
      </c>
      <c r="C57" s="5">
        <v>3598</v>
      </c>
      <c r="D57" s="6">
        <f t="shared" si="0"/>
        <v>1338.1629999999996</v>
      </c>
      <c r="E57" s="6">
        <f t="shared" si="1"/>
        <v>1337.4329999999995</v>
      </c>
      <c r="F57" s="7">
        <f>'[1]Totale 2011'!BE57+'[1]Totale 2011'!BF57+'[1]Totale 2011'!BG57+'[1]Totale 2011'!BH57+'[1]Totale 2011'!BJ57+'[1]Totale 2011'!BK57+('[1]Totale 2011'!W57+'[1]Totale 2011'!AP57+'[1]Totale 2011'!AQ57+'[1]Totale 2011'!AW57+'[1]Totale 2011'!AX57+'[1]Totale 2011'!BN57)*0.4+('[1]Totale 2011'!P57+'[1]Totale 2011'!Q57)*0.03</f>
        <v>525.7357</v>
      </c>
      <c r="G57" s="8">
        <f t="shared" si="3"/>
        <v>811.6972999999997</v>
      </c>
      <c r="H57" s="7">
        <f>'[1]Totale 2011'!F57+'[1]Totale 2011'!G57+'[1]Totale 2011'!H57+'[1]Totale 2011'!I57+'[1]Totale 2011'!U57+'[1]Totale 2011'!V57+'[1]Totale 2011'!X57+'[1]Totale 2011'!Y57+'[1]Totale 2011'!AA57+'[1]Totale 2011'!AI57+'[1]Totale 2011'!AR57+'[1]Totale 2011'!AS57+'[1]Totale 2011'!AT57+'[1]Totale 2011'!AU57+'[1]Totale 2011'!BC57+'[1]Totale 2011'!BD57+'[1]Totale 2011'!R57+'[1]Totale 2011'!S57+'[1]Totale 2011'!T57+'[1]Totale 2011'!Z57+'[1]Totale 2011'!AE57+'[1]Totale 2011'!AF57+'[1]Totale 2011'!AG57+'[1]Totale 2011'!AH57+'[1]Totale 2011'!AV57+'[1]Totale 2011'!BL57</f>
        <v>0.73</v>
      </c>
      <c r="I57" s="9">
        <f t="shared" si="2"/>
        <v>0.6069068880459806</v>
      </c>
      <c r="J57" s="7">
        <f t="shared" si="4"/>
        <v>1.0189549749861029</v>
      </c>
      <c r="K57" s="7">
        <f t="shared" si="5"/>
        <v>1.0183991106170092</v>
      </c>
      <c r="L57" s="7">
        <f t="shared" si="6"/>
        <v>0.4003256756036458</v>
      </c>
      <c r="M57" s="7">
        <f>'[1]Totale 2011'!AM57</f>
        <v>86.10999999999999</v>
      </c>
      <c r="N57" s="7">
        <f>'[1]Totale 2011'!BB57</f>
        <v>397.8599999999999</v>
      </c>
      <c r="O57" s="7">
        <f>'[1]Totale 2011'!J57+'[1]Totale 2011'!AK57</f>
        <v>136.29</v>
      </c>
      <c r="P57" s="7">
        <v>0</v>
      </c>
      <c r="Q57" s="7">
        <f>('[1]Totale 2011'!Q57+'[1]Totale 2011'!P57)*0.97</f>
        <v>117.1275</v>
      </c>
      <c r="R57" s="7">
        <f>'[1]Totale 2011'!N57+'[1]Totale 2011'!AB57+'[1]Totale 2011'!AC57+'[1]Totale 2011'!AD57+'[1]Totale 2011'!BA57</f>
        <v>0</v>
      </c>
      <c r="S57" s="7">
        <f>'[1]Totale 2011'!L57+'[1]Totale 2011'!AJ57</f>
        <v>32.06</v>
      </c>
      <c r="T57" s="7">
        <f>'[1]Totale 2011'!AY57</f>
        <v>0</v>
      </c>
      <c r="U57" s="7">
        <f>'[1]Totale 2011'!AN57</f>
        <v>12.409999999999998</v>
      </c>
      <c r="V57" s="7">
        <f>('[1]Totale 2011'!W57+'[1]Totale 2011'!AP57+'[1]Totale 2011'!AQ57+'[1]Totale 2011'!AW57+'[1]Totale 2011'!AX57+'[1]Totale 2011'!BN57)*0.6</f>
        <v>29.8398</v>
      </c>
    </row>
    <row r="58" spans="1:22" ht="25.5" customHeight="1">
      <c r="A58" s="10"/>
      <c r="B58" s="11" t="s">
        <v>76</v>
      </c>
      <c r="C58" s="12">
        <v>7593</v>
      </c>
      <c r="D58" s="13">
        <f t="shared" si="0"/>
        <v>3123.1757000000002</v>
      </c>
      <c r="E58" s="13">
        <f t="shared" si="1"/>
        <v>3080.6611500000004</v>
      </c>
      <c r="F58" s="14">
        <f>'[1]Totale 2011'!BE58+'[1]Totale 2011'!BF58+'[1]Totale 2011'!BG58+'[1]Totale 2011'!BH58+'[1]Totale 2011'!BJ58+'[1]Totale 2011'!BK58+('[1]Totale 2011'!W58+'[1]Totale 2011'!AP58+'[1]Totale 2011'!AQ58+'[1]Totale 2011'!AW58+'[1]Totale 2011'!AX58+'[1]Totale 2011'!BN58)*0.4+('[1]Totale 2011'!P58+'[1]Totale 2011'!Q58)*0.03</f>
        <v>2150.5310400000003</v>
      </c>
      <c r="G58" s="15">
        <f t="shared" si="3"/>
        <v>930.13011</v>
      </c>
      <c r="H58" s="14">
        <f>'[1]Totale 2011'!F58+'[1]Totale 2011'!G58+'[1]Totale 2011'!H58+'[1]Totale 2011'!I58+'[1]Totale 2011'!U58+'[1]Totale 2011'!V58+'[1]Totale 2011'!X58+'[1]Totale 2011'!Y58+'[1]Totale 2011'!AA58+'[1]Totale 2011'!AI58+'[1]Totale 2011'!AR58+'[1]Totale 2011'!AS58+'[1]Totale 2011'!AT58+'[1]Totale 2011'!AU58+'[1]Totale 2011'!BC58+'[1]Totale 2011'!BD58+'[1]Totale 2011'!R58+'[1]Totale 2011'!S58+'[1]Totale 2011'!T58+'[1]Totale 2011'!Z58+'[1]Totale 2011'!AE58+'[1]Totale 2011'!AF58+'[1]Totale 2011'!AG58+'[1]Totale 2011'!AH58+'[1]Totale 2011'!AV58+'[1]Totale 2011'!BL58</f>
        <v>42.51455</v>
      </c>
      <c r="I58" s="16">
        <f t="shared" si="2"/>
        <v>0.3019254844045408</v>
      </c>
      <c r="J58" s="14">
        <f t="shared" si="4"/>
        <v>1.1269123868595625</v>
      </c>
      <c r="K58" s="14">
        <f t="shared" si="5"/>
        <v>1.1115721762474091</v>
      </c>
      <c r="L58" s="14">
        <f t="shared" si="6"/>
        <v>0.7759602084833004</v>
      </c>
      <c r="M58" s="14">
        <f>'[1]Totale 2011'!AM58</f>
        <v>52.493</v>
      </c>
      <c r="N58" s="14">
        <f>'[1]Totale 2011'!BB58</f>
        <v>13.764</v>
      </c>
      <c r="O58" s="14">
        <f>'[1]Totale 2011'!J58+'[1]Totale 2011'!AK58</f>
        <v>299.7</v>
      </c>
      <c r="P58" s="14">
        <v>0</v>
      </c>
      <c r="Q58" s="14">
        <f>('[1]Totale 2011'!Q58+'[1]Totale 2011'!P58)*0.97</f>
        <v>278.88081999999997</v>
      </c>
      <c r="R58" s="14">
        <f>'[1]Totale 2011'!N58+'[1]Totale 2011'!AB58+'[1]Totale 2011'!AC58+'[1]Totale 2011'!AD58+'[1]Totale 2011'!BA58</f>
        <v>41.90099999999999</v>
      </c>
      <c r="S58" s="14">
        <f>'[1]Totale 2011'!L58+'[1]Totale 2011'!AJ58</f>
        <v>58.413000000000004</v>
      </c>
      <c r="T58" s="14">
        <f>'[1]Totale 2011'!AY58</f>
        <v>92.0895</v>
      </c>
      <c r="U58" s="14">
        <f>'[1]Totale 2011'!AN58</f>
        <v>0</v>
      </c>
      <c r="V58" s="14">
        <f>('[1]Totale 2011'!W58+'[1]Totale 2011'!AP58+'[1]Totale 2011'!AQ58+'[1]Totale 2011'!AW58+'[1]Totale 2011'!AX58+'[1]Totale 2011'!BN58)*0.6</f>
        <v>92.88879</v>
      </c>
    </row>
    <row r="59" spans="1:22" ht="25.5" customHeight="1">
      <c r="A59" s="1"/>
      <c r="B59" s="17" t="s">
        <v>77</v>
      </c>
      <c r="C59" s="18">
        <v>46979</v>
      </c>
      <c r="D59" s="19">
        <f t="shared" si="0"/>
        <v>25029.126999999997</v>
      </c>
      <c r="E59" s="19">
        <f t="shared" si="1"/>
        <v>24725.037999999997</v>
      </c>
      <c r="F59" s="20">
        <f>'[1]Totale 2011'!BE59+'[1]Totale 2011'!BF59+'[1]Totale 2011'!BG59+'[1]Totale 2011'!BH59+'[1]Totale 2011'!BJ59+'[1]Totale 2011'!BK59+('[1]Totale 2011'!W59+'[1]Totale 2011'!AP59+'[1]Totale 2011'!AQ59+'[1]Totale 2011'!AW59+'[1]Totale 2011'!AX59+'[1]Totale 2011'!BN59)*0.4+('[1]Totale 2011'!P59+'[1]Totale 2011'!Q59)*0.03</f>
        <v>14166.051059999998</v>
      </c>
      <c r="G59" s="21">
        <f t="shared" si="3"/>
        <v>10558.986939999999</v>
      </c>
      <c r="H59" s="20">
        <f>'[1]Totale 2011'!F59+'[1]Totale 2011'!G59+'[1]Totale 2011'!H59+'[1]Totale 2011'!I59+'[1]Totale 2011'!U59+'[1]Totale 2011'!V59+'[1]Totale 2011'!X59+'[1]Totale 2011'!Y59+'[1]Totale 2011'!AA59+'[1]Totale 2011'!AI59+'[1]Totale 2011'!AR59+'[1]Totale 2011'!AS59+'[1]Totale 2011'!AT59+'[1]Totale 2011'!AU59+'[1]Totale 2011'!BC59+'[1]Totale 2011'!BD59+'[1]Totale 2011'!R59+'[1]Totale 2011'!S59+'[1]Totale 2011'!T59+'[1]Totale 2011'!Z59+'[1]Totale 2011'!AE59+'[1]Totale 2011'!AF59+'[1]Totale 2011'!AG59+'[1]Totale 2011'!AH59+'[1]Totale 2011'!AV59+'[1]Totale 2011'!BL59</f>
        <v>304.08900000000006</v>
      </c>
      <c r="I59" s="22">
        <f t="shared" si="2"/>
        <v>0.42705644941779264</v>
      </c>
      <c r="J59" s="20">
        <f t="shared" si="4"/>
        <v>1.4596511352930353</v>
      </c>
      <c r="K59" s="20">
        <f t="shared" si="5"/>
        <v>1.4419172425336062</v>
      </c>
      <c r="L59" s="20">
        <f t="shared" si="6"/>
        <v>0.8261371845829103</v>
      </c>
      <c r="M59" s="20">
        <f>'[1]Totale 2011'!AM59</f>
        <v>1121.6789999999999</v>
      </c>
      <c r="N59" s="20">
        <f>'[1]Totale 2011'!BB59</f>
        <v>1399.979</v>
      </c>
      <c r="O59" s="20">
        <f>'[1]Totale 2011'!J59+'[1]Totale 2011'!AK59</f>
        <v>3541.729</v>
      </c>
      <c r="P59" s="20">
        <v>0</v>
      </c>
      <c r="Q59" s="20">
        <f>('[1]Totale 2011'!Q59+'[1]Totale 2011'!P59)*0.97</f>
        <v>2559.89014</v>
      </c>
      <c r="R59" s="20">
        <f>'[1]Totale 2011'!N59+'[1]Totale 2011'!AB59+'[1]Totale 2011'!AC59+'[1]Totale 2011'!AD59+'[1]Totale 2011'!BA59</f>
        <v>275.389</v>
      </c>
      <c r="S59" s="20">
        <f>'[1]Totale 2011'!L59+'[1]Totale 2011'!AJ59</f>
        <v>532.946</v>
      </c>
      <c r="T59" s="20">
        <f>'[1]Totale 2011'!AY59</f>
        <v>513.5020000000001</v>
      </c>
      <c r="U59" s="20">
        <f>'[1]Totale 2011'!AN59</f>
        <v>72.194</v>
      </c>
      <c r="V59" s="20">
        <f>('[1]Totale 2011'!W59+'[1]Totale 2011'!AP59+'[1]Totale 2011'!AQ59+'[1]Totale 2011'!AW59+'[1]Totale 2011'!AX59+'[1]Totale 2011'!BN59)*0.6</f>
        <v>541.6787999999999</v>
      </c>
    </row>
    <row r="60" spans="1:22" ht="25.5" customHeight="1">
      <c r="A60" s="10"/>
      <c r="B60" s="11" t="s">
        <v>78</v>
      </c>
      <c r="C60" s="12">
        <v>491</v>
      </c>
      <c r="D60" s="13">
        <f t="shared" si="0"/>
        <v>162.80399999999997</v>
      </c>
      <c r="E60" s="13">
        <f t="shared" si="1"/>
        <v>162.70399999999998</v>
      </c>
      <c r="F60" s="14">
        <f>'[1]Totale 2011'!BE60+'[1]Totale 2011'!BF60+'[1]Totale 2011'!BG60+'[1]Totale 2011'!BH60+'[1]Totale 2011'!BJ60+'[1]Totale 2011'!BK60+('[1]Totale 2011'!W60+'[1]Totale 2011'!AP60+'[1]Totale 2011'!AQ60+'[1]Totale 2011'!AW60+'[1]Totale 2011'!AX60+'[1]Totale 2011'!BN60)*0.4+('[1]Totale 2011'!P60+'[1]Totale 2011'!Q60)*0.03</f>
        <v>119.24194999999999</v>
      </c>
      <c r="G60" s="15">
        <f t="shared" si="3"/>
        <v>43.46205</v>
      </c>
      <c r="H60" s="14">
        <f>'[1]Totale 2011'!F60+'[1]Totale 2011'!G60+'[1]Totale 2011'!H60+'[1]Totale 2011'!I60+'[1]Totale 2011'!U60+'[1]Totale 2011'!V60+'[1]Totale 2011'!X60+'[1]Totale 2011'!Y60+'[1]Totale 2011'!AA60+'[1]Totale 2011'!AI60+'[1]Totale 2011'!AR60+'[1]Totale 2011'!AS60+'[1]Totale 2011'!AT60+'[1]Totale 2011'!AU60+'[1]Totale 2011'!BC60+'[1]Totale 2011'!BD60+'[1]Totale 2011'!R60+'[1]Totale 2011'!S60+'[1]Totale 2011'!T60+'[1]Totale 2011'!Z60+'[1]Totale 2011'!AE60+'[1]Totale 2011'!AF60+'[1]Totale 2011'!AG60+'[1]Totale 2011'!AH60+'[1]Totale 2011'!AV60+'[1]Totale 2011'!BL60</f>
        <v>0.1</v>
      </c>
      <c r="I60" s="16">
        <f t="shared" si="2"/>
        <v>0.26712342659061855</v>
      </c>
      <c r="J60" s="14">
        <f>((D60*1000)/(C60))/365</f>
        <v>0.9084284239600479</v>
      </c>
      <c r="K60" s="14">
        <f>((E60*1000)/(C60))/365</f>
        <v>0.9078704349524312</v>
      </c>
      <c r="L60" s="14">
        <f>((F60*1000)/(C60))/365</f>
        <v>0.6653569734676226</v>
      </c>
      <c r="M60" s="14">
        <f>'[1]Totale 2011'!AM60</f>
        <v>11.93</v>
      </c>
      <c r="N60" s="14">
        <f>'[1]Totale 2011'!BB60</f>
        <v>0</v>
      </c>
      <c r="O60" s="14">
        <f>'[1]Totale 2011'!J60+'[1]Totale 2011'!AK60</f>
        <v>12.340000000000002</v>
      </c>
      <c r="P60" s="14">
        <v>0</v>
      </c>
      <c r="Q60" s="14">
        <f>('[1]Totale 2011'!Q60+'[1]Totale 2011'!P60)*0.97</f>
        <v>15.563649999999997</v>
      </c>
      <c r="R60" s="14">
        <f>'[1]Totale 2011'!N60+'[1]Totale 2011'!AB60+'[1]Totale 2011'!AC60+'[1]Totale 2011'!AD60+'[1]Totale 2011'!BA60</f>
        <v>0</v>
      </c>
      <c r="S60" s="14">
        <f>'[1]Totale 2011'!L60+'[1]Totale 2011'!AJ60</f>
        <v>2.175</v>
      </c>
      <c r="T60" s="14">
        <f>'[1]Totale 2011'!AY60</f>
        <v>0</v>
      </c>
      <c r="U60" s="14">
        <f>'[1]Totale 2011'!AN60</f>
        <v>1.4</v>
      </c>
      <c r="V60" s="14">
        <f>('[1]Totale 2011'!W60+'[1]Totale 2011'!AP60+'[1]Totale 2011'!AQ60+'[1]Totale 2011'!AW60+'[1]Totale 2011'!AX60+'[1]Totale 2011'!BN60)*0.6</f>
        <v>0.0534</v>
      </c>
    </row>
    <row r="61" spans="1:22" ht="25.5" customHeight="1">
      <c r="A61" s="1"/>
      <c r="B61" s="4" t="s">
        <v>79</v>
      </c>
      <c r="C61" s="5">
        <v>434</v>
      </c>
      <c r="D61" s="6">
        <f t="shared" si="0"/>
        <v>245.13765</v>
      </c>
      <c r="E61" s="6">
        <f t="shared" si="1"/>
        <v>242.603</v>
      </c>
      <c r="F61" s="7">
        <f>'[1]Totale 2011'!BE61+'[1]Totale 2011'!BF61+'[1]Totale 2011'!BG61+'[1]Totale 2011'!BH61+'[1]Totale 2011'!BJ61+'[1]Totale 2011'!BK61+('[1]Totale 2011'!W61+'[1]Totale 2011'!AP61+'[1]Totale 2011'!AQ61+'[1]Totale 2011'!AW61+'[1]Totale 2011'!AX61+'[1]Totale 2011'!BN61)*0.4+('[1]Totale 2011'!P61+'[1]Totale 2011'!Q61)*0.03</f>
        <v>160.58437</v>
      </c>
      <c r="G61" s="8">
        <f t="shared" si="3"/>
        <v>82.01863</v>
      </c>
      <c r="H61" s="7">
        <f>'[1]Totale 2011'!F61+'[1]Totale 2011'!G61+'[1]Totale 2011'!H61+'[1]Totale 2011'!I61+'[1]Totale 2011'!U61+'[1]Totale 2011'!V61+'[1]Totale 2011'!X61+'[1]Totale 2011'!Y61+'[1]Totale 2011'!AA61+'[1]Totale 2011'!AI61+'[1]Totale 2011'!AR61+'[1]Totale 2011'!AS61+'[1]Totale 2011'!AT61+'[1]Totale 2011'!AU61+'[1]Totale 2011'!BC61+'[1]Totale 2011'!BD61+'[1]Totale 2011'!R61+'[1]Totale 2011'!S61+'[1]Totale 2011'!T61+'[1]Totale 2011'!Z61+'[1]Totale 2011'!AE61+'[1]Totale 2011'!AF61+'[1]Totale 2011'!AG61+'[1]Totale 2011'!AH61+'[1]Totale 2011'!AV61+'[1]Totale 2011'!BL61</f>
        <v>2.5346499999999996</v>
      </c>
      <c r="I61" s="9">
        <f t="shared" si="2"/>
        <v>0.3380775588100724</v>
      </c>
      <c r="J61" s="7">
        <f aca="true" t="shared" si="7" ref="J61:J66">((D61*1000)/(C61))/365</f>
        <v>1.5474884792626729</v>
      </c>
      <c r="K61" s="7">
        <f aca="true" t="shared" si="8" ref="K61:K66">((E61*1000)/(C61))/365</f>
        <v>1.5314879111167223</v>
      </c>
      <c r="L61" s="7">
        <f aca="true" t="shared" si="9" ref="L61:L66">((F61*1000)/(C61))/365</f>
        <v>1.0137262167792438</v>
      </c>
      <c r="M61" s="7">
        <f>'[1]Totale 2011'!AM61</f>
        <v>5.257</v>
      </c>
      <c r="N61" s="7">
        <f>'[1]Totale 2011'!BB61</f>
        <v>0.32</v>
      </c>
      <c r="O61" s="7">
        <f>'[1]Totale 2011'!J61+'[1]Totale 2011'!AK61</f>
        <v>17.743000000000002</v>
      </c>
      <c r="P61" s="7">
        <v>0</v>
      </c>
      <c r="Q61" s="7">
        <f>('[1]Totale 2011'!Q61+'[1]Totale 2011'!P61)*0.97</f>
        <v>47.35443</v>
      </c>
      <c r="R61" s="7">
        <f>'[1]Totale 2011'!N61+'[1]Totale 2011'!AB61+'[1]Totale 2011'!AC61+'[1]Totale 2011'!AD61+'[1]Totale 2011'!BA61</f>
        <v>1.58</v>
      </c>
      <c r="S61" s="7">
        <f>'[1]Totale 2011'!L61+'[1]Totale 2011'!AJ61</f>
        <v>1.676</v>
      </c>
      <c r="T61" s="7">
        <f>'[1]Totale 2011'!AY61</f>
        <v>1.79</v>
      </c>
      <c r="U61" s="7">
        <f>'[1]Totale 2011'!AN61</f>
        <v>0</v>
      </c>
      <c r="V61" s="7">
        <f>('[1]Totale 2011'!W61+'[1]Totale 2011'!AP61+'[1]Totale 2011'!AQ61+'[1]Totale 2011'!AW61+'[1]Totale 2011'!AX61+'[1]Totale 2011'!BN61)*0.6</f>
        <v>6.2982</v>
      </c>
    </row>
    <row r="62" spans="1:22" ht="25.5" customHeight="1">
      <c r="A62" s="10"/>
      <c r="B62" s="11" t="s">
        <v>80</v>
      </c>
      <c r="C62" s="12">
        <v>92</v>
      </c>
      <c r="D62" s="13">
        <f t="shared" si="0"/>
        <v>51.327</v>
      </c>
      <c r="E62" s="13">
        <f t="shared" si="1"/>
        <v>50.884</v>
      </c>
      <c r="F62" s="14">
        <f>'[1]Totale 2011'!BE62+'[1]Totale 2011'!BF62+'[1]Totale 2011'!BG62+'[1]Totale 2011'!BH62+'[1]Totale 2011'!BJ62+'[1]Totale 2011'!BK62+('[1]Totale 2011'!W62+'[1]Totale 2011'!AP62+'[1]Totale 2011'!AQ62+'[1]Totale 2011'!AW62+'[1]Totale 2011'!AX62+'[1]Totale 2011'!BN62)*0.4+('[1]Totale 2011'!P62+'[1]Totale 2011'!Q62)*0.03</f>
        <v>25.027779999999996</v>
      </c>
      <c r="G62" s="15">
        <f t="shared" si="3"/>
        <v>25.85622</v>
      </c>
      <c r="H62" s="14">
        <f>'[1]Totale 2011'!F62+'[1]Totale 2011'!G62+'[1]Totale 2011'!H62+'[1]Totale 2011'!I62+'[1]Totale 2011'!U62+'[1]Totale 2011'!V62+'[1]Totale 2011'!X62+'[1]Totale 2011'!Y62+'[1]Totale 2011'!AA62+'[1]Totale 2011'!AI62+'[1]Totale 2011'!AR62+'[1]Totale 2011'!AS62+'[1]Totale 2011'!AT62+'[1]Totale 2011'!AU62+'[1]Totale 2011'!BC62+'[1]Totale 2011'!BD62+'[1]Totale 2011'!R62+'[1]Totale 2011'!S62+'[1]Totale 2011'!T62+'[1]Totale 2011'!Z62+'[1]Totale 2011'!AE62+'[1]Totale 2011'!AF62+'[1]Totale 2011'!AG62+'[1]Totale 2011'!AH62+'[1]Totale 2011'!AV62+'[1]Totale 2011'!BL62</f>
        <v>0.443</v>
      </c>
      <c r="I62" s="16">
        <f t="shared" si="2"/>
        <v>0.5081404763776433</v>
      </c>
      <c r="J62" s="14">
        <f t="shared" si="7"/>
        <v>1.528499106611078</v>
      </c>
      <c r="K62" s="14">
        <f t="shared" si="8"/>
        <v>1.5153067301965455</v>
      </c>
      <c r="L62" s="14">
        <f t="shared" si="9"/>
        <v>0.7453180464562238</v>
      </c>
      <c r="M62" s="14">
        <f>'[1]Totale 2011'!AM62</f>
        <v>3.858</v>
      </c>
      <c r="N62" s="14">
        <f>'[1]Totale 2011'!BB62</f>
        <v>0.25</v>
      </c>
      <c r="O62" s="14">
        <f>'[1]Totale 2011'!J62+'[1]Totale 2011'!AK62</f>
        <v>4.335000000000001</v>
      </c>
      <c r="P62" s="14">
        <v>0</v>
      </c>
      <c r="Q62" s="14">
        <f>('[1]Totale 2011'!Q62+'[1]Totale 2011'!P62)*0.97</f>
        <v>10.42362</v>
      </c>
      <c r="R62" s="14">
        <f>'[1]Totale 2011'!N62+'[1]Totale 2011'!AB62+'[1]Totale 2011'!AC62+'[1]Totale 2011'!AD62+'[1]Totale 2011'!BA62</f>
        <v>0.7150000000000001</v>
      </c>
      <c r="S62" s="14">
        <f>'[1]Totale 2011'!L62+'[1]Totale 2011'!AJ62</f>
        <v>0.6160000000000001</v>
      </c>
      <c r="T62" s="14">
        <f>'[1]Totale 2011'!AY62</f>
        <v>1.47</v>
      </c>
      <c r="U62" s="14">
        <f>'[1]Totale 2011'!AN62</f>
        <v>0</v>
      </c>
      <c r="V62" s="14">
        <f>('[1]Totale 2011'!W62+'[1]Totale 2011'!AP62+'[1]Totale 2011'!AQ62+'[1]Totale 2011'!AW62+'[1]Totale 2011'!AX62+'[1]Totale 2011'!BN62)*0.6</f>
        <v>4.1886</v>
      </c>
    </row>
    <row r="63" spans="1:22" ht="25.5" customHeight="1">
      <c r="A63" s="1"/>
      <c r="B63" s="4" t="s">
        <v>81</v>
      </c>
      <c r="C63" s="5">
        <v>221</v>
      </c>
      <c r="D63" s="6">
        <f t="shared" si="0"/>
        <v>86.98199999999999</v>
      </c>
      <c r="E63" s="6">
        <f t="shared" si="1"/>
        <v>86.18199999999999</v>
      </c>
      <c r="F63" s="7">
        <f>'[1]Totale 2011'!BE63+'[1]Totale 2011'!BF63+'[1]Totale 2011'!BG63+'[1]Totale 2011'!BH63+'[1]Totale 2011'!BJ63+'[1]Totale 2011'!BK63+('[1]Totale 2011'!W63+'[1]Totale 2011'!AP63+'[1]Totale 2011'!AQ63+'[1]Totale 2011'!AW63+'[1]Totale 2011'!AX63+'[1]Totale 2011'!BN63)*0.4+('[1]Totale 2011'!P63+'[1]Totale 2011'!Q63)*0.03</f>
        <v>57.878009999999996</v>
      </c>
      <c r="G63" s="8">
        <f t="shared" si="3"/>
        <v>28.30399</v>
      </c>
      <c r="H63" s="7">
        <f>'[1]Totale 2011'!F63+'[1]Totale 2011'!G63+'[1]Totale 2011'!H63+'[1]Totale 2011'!I63+'[1]Totale 2011'!U63+'[1]Totale 2011'!V63+'[1]Totale 2011'!X63+'[1]Totale 2011'!Y63+'[1]Totale 2011'!AA63+'[1]Totale 2011'!AI63+'[1]Totale 2011'!AR63+'[1]Totale 2011'!AS63+'[1]Totale 2011'!AT63+'[1]Totale 2011'!AU63+'[1]Totale 2011'!BC63+'[1]Totale 2011'!BD63+'[1]Totale 2011'!R63+'[1]Totale 2011'!S63+'[1]Totale 2011'!T63+'[1]Totale 2011'!Z63+'[1]Totale 2011'!AE63+'[1]Totale 2011'!AF63+'[1]Totale 2011'!AG63+'[1]Totale 2011'!AH63+'[1]Totale 2011'!AV63+'[1]Totale 2011'!BL63</f>
        <v>0.8</v>
      </c>
      <c r="I63" s="9">
        <f t="shared" si="2"/>
        <v>0.3284211320229283</v>
      </c>
      <c r="J63" s="7">
        <f t="shared" si="7"/>
        <v>1.0783115353623007</v>
      </c>
      <c r="K63" s="7">
        <f t="shared" si="8"/>
        <v>1.0683939750821296</v>
      </c>
      <c r="L63" s="7">
        <f t="shared" si="9"/>
        <v>0.7175108163391805</v>
      </c>
      <c r="M63" s="7">
        <f>'[1]Totale 2011'!AM63</f>
        <v>1.2050000000000003</v>
      </c>
      <c r="N63" s="7">
        <f>'[1]Totale 2011'!BB63</f>
        <v>0.075</v>
      </c>
      <c r="O63" s="7">
        <f>'[1]Totale 2011'!J63+'[1]Totale 2011'!AK63</f>
        <v>7.7989999999999995</v>
      </c>
      <c r="P63" s="7">
        <v>0</v>
      </c>
      <c r="Q63" s="7">
        <f>('[1]Totale 2011'!Q63+'[1]Totale 2011'!P63)*0.97</f>
        <v>13.353990000000003</v>
      </c>
      <c r="R63" s="7">
        <f>'[1]Totale 2011'!N63+'[1]Totale 2011'!AB63+'[1]Totale 2011'!AC63+'[1]Totale 2011'!AD63+'[1]Totale 2011'!BA63</f>
        <v>1.06</v>
      </c>
      <c r="S63" s="7">
        <f>'[1]Totale 2011'!L63+'[1]Totale 2011'!AJ63</f>
        <v>0.7110000000000001</v>
      </c>
      <c r="T63" s="7">
        <f>'[1]Totale 2011'!AY63</f>
        <v>1.2229999999999999</v>
      </c>
      <c r="U63" s="7">
        <f>'[1]Totale 2011'!AN63</f>
        <v>0</v>
      </c>
      <c r="V63" s="7">
        <f>('[1]Totale 2011'!W63+'[1]Totale 2011'!AP63+'[1]Totale 2011'!AQ63+'[1]Totale 2011'!AW63+'[1]Totale 2011'!AX63+'[1]Totale 2011'!BN63)*0.6</f>
        <v>2.877</v>
      </c>
    </row>
    <row r="64" spans="1:22" ht="25.5" customHeight="1">
      <c r="A64" s="10"/>
      <c r="B64" s="11" t="s">
        <v>82</v>
      </c>
      <c r="C64" s="12">
        <v>188</v>
      </c>
      <c r="D64" s="13">
        <f t="shared" si="0"/>
        <v>81.18629999999999</v>
      </c>
      <c r="E64" s="13">
        <f t="shared" si="1"/>
        <v>80.0863</v>
      </c>
      <c r="F64" s="14">
        <f>'[1]Totale 2011'!BE64+'[1]Totale 2011'!BF64+'[1]Totale 2011'!BG64+'[1]Totale 2011'!BH64+'[1]Totale 2011'!BJ64+'[1]Totale 2011'!BK64+('[1]Totale 2011'!W64+'[1]Totale 2011'!AP64+'[1]Totale 2011'!AQ64+'[1]Totale 2011'!AW64+'[1]Totale 2011'!AX64+'[1]Totale 2011'!BN64)*0.4+('[1]Totale 2011'!P64+'[1]Totale 2011'!Q64)*0.03</f>
        <v>51.133379999999995</v>
      </c>
      <c r="G64" s="15">
        <f t="shared" si="3"/>
        <v>28.95292</v>
      </c>
      <c r="H64" s="14">
        <f>'[1]Totale 2011'!F64+'[1]Totale 2011'!G64+'[1]Totale 2011'!H64+'[1]Totale 2011'!I64+'[1]Totale 2011'!U64+'[1]Totale 2011'!V64+'[1]Totale 2011'!X64+'[1]Totale 2011'!Y64+'[1]Totale 2011'!AA64+'[1]Totale 2011'!AI64+'[1]Totale 2011'!AR64+'[1]Totale 2011'!AS64+'[1]Totale 2011'!AT64+'[1]Totale 2011'!AU64+'[1]Totale 2011'!BC64+'[1]Totale 2011'!BD64+'[1]Totale 2011'!R64+'[1]Totale 2011'!S64+'[1]Totale 2011'!T64+'[1]Totale 2011'!Z64+'[1]Totale 2011'!AE64+'[1]Totale 2011'!AF64+'[1]Totale 2011'!AG64+'[1]Totale 2011'!AH64+'[1]Totale 2011'!AV64+'[1]Totale 2011'!BL64</f>
        <v>1.1</v>
      </c>
      <c r="I64" s="16">
        <f t="shared" si="2"/>
        <v>0.36152150867251953</v>
      </c>
      <c r="J64" s="14">
        <f t="shared" si="7"/>
        <v>1.1831288254153307</v>
      </c>
      <c r="K64" s="14">
        <f t="shared" si="8"/>
        <v>1.1670985135529</v>
      </c>
      <c r="L64" s="14">
        <f t="shared" si="9"/>
        <v>0.7451672981638006</v>
      </c>
      <c r="M64" s="14">
        <f>'[1]Totale 2011'!AM64</f>
        <v>0.639</v>
      </c>
      <c r="N64" s="14">
        <f>'[1]Totale 2011'!BB64</f>
        <v>0.12</v>
      </c>
      <c r="O64" s="14">
        <f>'[1]Totale 2011'!J64+'[1]Totale 2011'!AK64</f>
        <v>6.267</v>
      </c>
      <c r="P64" s="14">
        <v>0</v>
      </c>
      <c r="Q64" s="14">
        <f>('[1]Totale 2011'!Q64+'[1]Totale 2011'!P64)*0.97</f>
        <v>16.18154</v>
      </c>
      <c r="R64" s="14">
        <f>'[1]Totale 2011'!N64+'[1]Totale 2011'!AB64+'[1]Totale 2011'!AC64+'[1]Totale 2011'!AD64+'[1]Totale 2011'!BA64</f>
        <v>0.14</v>
      </c>
      <c r="S64" s="14">
        <f>'[1]Totale 2011'!L64+'[1]Totale 2011'!AJ64</f>
        <v>1.631</v>
      </c>
      <c r="T64" s="14">
        <f>'[1]Totale 2011'!AY64</f>
        <v>1.645</v>
      </c>
      <c r="U64" s="14">
        <f>'[1]Totale 2011'!AN64</f>
        <v>0</v>
      </c>
      <c r="V64" s="14">
        <f>('[1]Totale 2011'!W64+'[1]Totale 2011'!AP64+'[1]Totale 2011'!AQ64+'[1]Totale 2011'!AW64+'[1]Totale 2011'!AX64+'[1]Totale 2011'!BN64)*0.6</f>
        <v>2.32938</v>
      </c>
    </row>
    <row r="65" spans="1:22" ht="25.5" customHeight="1">
      <c r="A65" s="1"/>
      <c r="B65" s="4" t="s">
        <v>83</v>
      </c>
      <c r="C65" s="5">
        <v>246</v>
      </c>
      <c r="D65" s="6">
        <f t="shared" si="0"/>
        <v>152.64323000000002</v>
      </c>
      <c r="E65" s="6">
        <f t="shared" si="1"/>
        <v>152.471</v>
      </c>
      <c r="F65" s="7">
        <f>'[1]Totale 2011'!BE65+'[1]Totale 2011'!BF65+'[1]Totale 2011'!BG65+'[1]Totale 2011'!BH65+'[1]Totale 2011'!BJ65+'[1]Totale 2011'!BK65+('[1]Totale 2011'!W65+'[1]Totale 2011'!AP65+'[1]Totale 2011'!AQ65+'[1]Totale 2011'!AW65+'[1]Totale 2011'!AX65+'[1]Totale 2011'!BN65)*0.4+('[1]Totale 2011'!P65+'[1]Totale 2011'!Q65)*0.03</f>
        <v>112.95546</v>
      </c>
      <c r="G65" s="8">
        <f t="shared" si="3"/>
        <v>39.51554</v>
      </c>
      <c r="H65" s="7">
        <f>'[1]Totale 2011'!F65+'[1]Totale 2011'!G65+'[1]Totale 2011'!H65+'[1]Totale 2011'!I65+'[1]Totale 2011'!U65+'[1]Totale 2011'!V65+'[1]Totale 2011'!X65+'[1]Totale 2011'!Y65+'[1]Totale 2011'!AA65+'[1]Totale 2011'!AI65+'[1]Totale 2011'!AR65+'[1]Totale 2011'!AS65+'[1]Totale 2011'!AT65+'[1]Totale 2011'!AU65+'[1]Totale 2011'!BC65+'[1]Totale 2011'!BD65+'[1]Totale 2011'!R65+'[1]Totale 2011'!S65+'[1]Totale 2011'!T65+'[1]Totale 2011'!Z65+'[1]Totale 2011'!AE65+'[1]Totale 2011'!AF65+'[1]Totale 2011'!AG65+'[1]Totale 2011'!AH65+'[1]Totale 2011'!AV65+'[1]Totale 2011'!BL65</f>
        <v>0.17223000000000002</v>
      </c>
      <c r="I65" s="9">
        <f t="shared" si="2"/>
        <v>0.2591675794085433</v>
      </c>
      <c r="J65" s="7">
        <f t="shared" si="7"/>
        <v>1.7000025615324645</v>
      </c>
      <c r="K65" s="7">
        <f t="shared" si="8"/>
        <v>1.6980844192003564</v>
      </c>
      <c r="L65" s="7">
        <f t="shared" si="9"/>
        <v>1.257995990644838</v>
      </c>
      <c r="M65" s="7">
        <f>'[1]Totale 2011'!AM65</f>
        <v>1.7590000000000001</v>
      </c>
      <c r="N65" s="7">
        <f>'[1]Totale 2011'!BB65</f>
        <v>0</v>
      </c>
      <c r="O65" s="7">
        <f>'[1]Totale 2011'!J65+'[1]Totale 2011'!AK65</f>
        <v>12.203000000000003</v>
      </c>
      <c r="P65" s="7">
        <v>0</v>
      </c>
      <c r="Q65" s="7">
        <f>('[1]Totale 2011'!Q65+'[1]Totale 2011'!P65)*0.97</f>
        <v>21.865740000000002</v>
      </c>
      <c r="R65" s="7">
        <f>'[1]Totale 2011'!N65+'[1]Totale 2011'!AB65+'[1]Totale 2011'!AC65+'[1]Totale 2011'!AD65+'[1]Totale 2011'!BA65</f>
        <v>0.196</v>
      </c>
      <c r="S65" s="7">
        <f>'[1]Totale 2011'!L65+'[1]Totale 2011'!AJ65</f>
        <v>0.5740000000000001</v>
      </c>
      <c r="T65" s="7">
        <f>'[1]Totale 2011'!AY65</f>
        <v>0.09000000000000002</v>
      </c>
      <c r="U65" s="7">
        <f>'[1]Totale 2011'!AN65</f>
        <v>0</v>
      </c>
      <c r="V65" s="7">
        <f>('[1]Totale 2011'!W65+'[1]Totale 2011'!AP65+'[1]Totale 2011'!AQ65+'[1]Totale 2011'!AW65+'[1]Totale 2011'!AX65+'[1]Totale 2011'!BN65)*0.6</f>
        <v>2.8277999999999994</v>
      </c>
    </row>
    <row r="66" spans="1:22" ht="25.5" customHeight="1">
      <c r="A66" s="10"/>
      <c r="B66" s="11" t="s">
        <v>84</v>
      </c>
      <c r="C66" s="12">
        <v>79</v>
      </c>
      <c r="D66" s="13">
        <f t="shared" si="0"/>
        <v>46.318000000000005</v>
      </c>
      <c r="E66" s="13">
        <f t="shared" si="1"/>
        <v>46.227000000000004</v>
      </c>
      <c r="F66" s="14">
        <f>'[1]Totale 2011'!BE66+'[1]Totale 2011'!BF66+'[1]Totale 2011'!BG66+'[1]Totale 2011'!BH66+'[1]Totale 2011'!BJ66+'[1]Totale 2011'!BK66+('[1]Totale 2011'!W66+'[1]Totale 2011'!AP66+'[1]Totale 2011'!AQ66+'[1]Totale 2011'!AW66+'[1]Totale 2011'!AX66+'[1]Totale 2011'!BN66)*0.4+('[1]Totale 2011'!P66+'[1]Totale 2011'!Q66)*0.03</f>
        <v>30.193640000000002</v>
      </c>
      <c r="G66" s="15">
        <f t="shared" si="3"/>
        <v>16.033360000000002</v>
      </c>
      <c r="H66" s="14">
        <f>'[1]Totale 2011'!F66+'[1]Totale 2011'!G66+'[1]Totale 2011'!H66+'[1]Totale 2011'!I66+'[1]Totale 2011'!U66+'[1]Totale 2011'!V66+'[1]Totale 2011'!X66+'[1]Totale 2011'!Y66+'[1]Totale 2011'!AA66+'[1]Totale 2011'!AI66+'[1]Totale 2011'!AR66+'[1]Totale 2011'!AS66+'[1]Totale 2011'!AT66+'[1]Totale 2011'!AU66+'[1]Totale 2011'!BC66+'[1]Totale 2011'!BD66+'[1]Totale 2011'!R66+'[1]Totale 2011'!S66+'[1]Totale 2011'!T66+'[1]Totale 2011'!Z66+'[1]Totale 2011'!AE66+'[1]Totale 2011'!AF66+'[1]Totale 2011'!AG66+'[1]Totale 2011'!AH66+'[1]Totale 2011'!AV66+'[1]Totale 2011'!BL66</f>
        <v>0.091</v>
      </c>
      <c r="I66" s="16">
        <f t="shared" si="2"/>
        <v>0.3468397257014299</v>
      </c>
      <c r="J66" s="14">
        <f t="shared" si="7"/>
        <v>1.606311773885903</v>
      </c>
      <c r="K66" s="14">
        <f t="shared" si="8"/>
        <v>1.6031558869429514</v>
      </c>
      <c r="L66" s="14">
        <f t="shared" si="9"/>
        <v>1.0471177388590256</v>
      </c>
      <c r="M66" s="14">
        <f>'[1]Totale 2011'!AM66</f>
        <v>0.218</v>
      </c>
      <c r="N66" s="14">
        <f>'[1]Totale 2011'!BB66</f>
        <v>0</v>
      </c>
      <c r="O66" s="14">
        <f>'[1]Totale 2011'!J66+'[1]Totale 2011'!AK66</f>
        <v>3.9630000000000005</v>
      </c>
      <c r="P66" s="14">
        <v>0</v>
      </c>
      <c r="Q66" s="14">
        <f>('[1]Totale 2011'!Q66+'[1]Totale 2011'!P66)*0.97</f>
        <v>9.10636</v>
      </c>
      <c r="R66" s="14">
        <f>'[1]Totale 2011'!N66+'[1]Totale 2011'!AB66+'[1]Totale 2011'!AC66+'[1]Totale 2011'!AD66+'[1]Totale 2011'!BA66</f>
        <v>0.24</v>
      </c>
      <c r="S66" s="14">
        <f>'[1]Totale 2011'!L66+'[1]Totale 2011'!AJ66</f>
        <v>0.6160000000000001</v>
      </c>
      <c r="T66" s="14">
        <f>'[1]Totale 2011'!AY66</f>
        <v>0</v>
      </c>
      <c r="U66" s="14">
        <f>'[1]Totale 2011'!AN66</f>
        <v>0</v>
      </c>
      <c r="V66" s="14">
        <f>('[1]Totale 2011'!W66+'[1]Totale 2011'!AP66+'[1]Totale 2011'!AQ66+'[1]Totale 2011'!AW66+'[1]Totale 2011'!AX66+'[1]Totale 2011'!BN66)*0.6</f>
        <v>1.8900000000000001</v>
      </c>
    </row>
    <row r="67" spans="1:22" ht="25.5" customHeight="1">
      <c r="A67" s="1"/>
      <c r="B67" s="4" t="s">
        <v>85</v>
      </c>
      <c r="C67" s="5">
        <v>863</v>
      </c>
      <c r="D67" s="6">
        <f aca="true" t="shared" si="10" ref="D67:D87">E67+H67</f>
        <v>340.354</v>
      </c>
      <c r="E67" s="6">
        <f aca="true" t="shared" si="11" ref="E67:E87">F67+G67</f>
        <v>339.08799999999997</v>
      </c>
      <c r="F67" s="7">
        <f>'[1]Totale 2011'!BE67+'[1]Totale 2011'!BF67+'[1]Totale 2011'!BG67+'[1]Totale 2011'!BH67+'[1]Totale 2011'!BJ67+'[1]Totale 2011'!BK67+('[1]Totale 2011'!W67+'[1]Totale 2011'!AP67+'[1]Totale 2011'!AQ67+'[1]Totale 2011'!AW67+'[1]Totale 2011'!AX67+'[1]Totale 2011'!BN67)*0.4+('[1]Totale 2011'!P67+'[1]Totale 2011'!Q67)*0.03</f>
        <v>282.78049999999996</v>
      </c>
      <c r="G67" s="8">
        <f t="shared" si="3"/>
        <v>56.3075</v>
      </c>
      <c r="H67" s="7">
        <f>'[1]Totale 2011'!F67+'[1]Totale 2011'!G67+'[1]Totale 2011'!H67+'[1]Totale 2011'!I67+'[1]Totale 2011'!U67+'[1]Totale 2011'!V67+'[1]Totale 2011'!X67+'[1]Totale 2011'!Y67+'[1]Totale 2011'!AA67+'[1]Totale 2011'!AI67+'[1]Totale 2011'!AR67+'[1]Totale 2011'!AS67+'[1]Totale 2011'!AT67+'[1]Totale 2011'!AU67+'[1]Totale 2011'!BC67+'[1]Totale 2011'!BD67+'[1]Totale 2011'!R67+'[1]Totale 2011'!S67+'[1]Totale 2011'!T67+'[1]Totale 2011'!Z67+'[1]Totale 2011'!AE67+'[1]Totale 2011'!AF67+'[1]Totale 2011'!AG67+'[1]Totale 2011'!AH67+'[1]Totale 2011'!AV67+'[1]Totale 2011'!BL67</f>
        <v>1.266</v>
      </c>
      <c r="I67" s="9">
        <f aca="true" t="shared" si="12" ref="I67:I87">(G67)/E67</f>
        <v>0.1660557141508989</v>
      </c>
      <c r="J67" s="7">
        <f>((D67*1000)/(C67))/365</f>
        <v>1.0805060397784092</v>
      </c>
      <c r="K67" s="7">
        <f>((E67*1000)/(C67))/365</f>
        <v>1.0764869283639422</v>
      </c>
      <c r="L67" s="7">
        <f>((F67*1000)/(C67))/365</f>
        <v>0.8977301227003602</v>
      </c>
      <c r="M67" s="7">
        <f>'[1]Totale 2011'!AM67</f>
        <v>1.983</v>
      </c>
      <c r="N67" s="7">
        <f>'[1]Totale 2011'!BB67</f>
        <v>0</v>
      </c>
      <c r="O67" s="7">
        <f>'[1]Totale 2011'!J67+'[1]Totale 2011'!AK67</f>
        <v>14.429</v>
      </c>
      <c r="P67" s="7">
        <v>0</v>
      </c>
      <c r="Q67" s="7">
        <f>('[1]Totale 2011'!Q67+'[1]Totale 2011'!P67)*0.97</f>
        <v>27.965099999999996</v>
      </c>
      <c r="R67" s="7">
        <f>'[1]Totale 2011'!N67+'[1]Totale 2011'!AB67+'[1]Totale 2011'!AC67+'[1]Totale 2011'!AD67+'[1]Totale 2011'!BA67</f>
        <v>1.123</v>
      </c>
      <c r="S67" s="7">
        <f>'[1]Totale 2011'!L67+'[1]Totale 2011'!AJ67</f>
        <v>1.28</v>
      </c>
      <c r="T67" s="7">
        <f>'[1]Totale 2011'!AY67</f>
        <v>2.439</v>
      </c>
      <c r="U67" s="7">
        <f>'[1]Totale 2011'!AN67</f>
        <v>0</v>
      </c>
      <c r="V67" s="7">
        <f>('[1]Totale 2011'!W67+'[1]Totale 2011'!AP67+'[1]Totale 2011'!AQ67+'[1]Totale 2011'!AW67+'[1]Totale 2011'!AX67+'[1]Totale 2011'!BN67)*0.6</f>
        <v>7.088400000000001</v>
      </c>
    </row>
    <row r="68" spans="1:22" ht="25.5" customHeight="1">
      <c r="A68" s="10"/>
      <c r="B68" s="11" t="s">
        <v>86</v>
      </c>
      <c r="C68" s="12">
        <v>49</v>
      </c>
      <c r="D68" s="13">
        <f t="shared" si="10"/>
        <v>30.614000000000004</v>
      </c>
      <c r="E68" s="13">
        <f t="shared" si="11"/>
        <v>30.614000000000004</v>
      </c>
      <c r="F68" s="14">
        <f>'[1]Totale 2011'!BE68+'[1]Totale 2011'!BF68+'[1]Totale 2011'!BG68+'[1]Totale 2011'!BH68+'[1]Totale 2011'!BJ68+'[1]Totale 2011'!BK68+('[1]Totale 2011'!W68+'[1]Totale 2011'!AP68+'[1]Totale 2011'!AQ68+'[1]Totale 2011'!AW68+'[1]Totale 2011'!AX68+'[1]Totale 2011'!BN68)*0.4+('[1]Totale 2011'!P68+'[1]Totale 2011'!Q68)*0.03</f>
        <v>16.880290000000002</v>
      </c>
      <c r="G68" s="15">
        <f aca="true" t="shared" si="13" ref="G68:G87">M68+N68+O68+P68+Q68+R68+S68+T68+U68+V68</f>
        <v>13.733710000000002</v>
      </c>
      <c r="H68" s="14">
        <f>'[1]Totale 2011'!F68+'[1]Totale 2011'!G68+'[1]Totale 2011'!H68+'[1]Totale 2011'!I68+'[1]Totale 2011'!U68+'[1]Totale 2011'!V68+'[1]Totale 2011'!X68+'[1]Totale 2011'!Y68+'[1]Totale 2011'!AA68+'[1]Totale 2011'!AI68+'[1]Totale 2011'!AR68+'[1]Totale 2011'!AS68+'[1]Totale 2011'!AT68+'[1]Totale 2011'!AU68+'[1]Totale 2011'!BC68+'[1]Totale 2011'!BD68+'[1]Totale 2011'!R68+'[1]Totale 2011'!S68+'[1]Totale 2011'!T68+'[1]Totale 2011'!Z68+'[1]Totale 2011'!AE68+'[1]Totale 2011'!AF68+'[1]Totale 2011'!AG68+'[1]Totale 2011'!AH68+'[1]Totale 2011'!AV68+'[1]Totale 2011'!BL68</f>
        <v>0</v>
      </c>
      <c r="I68" s="16">
        <f t="shared" si="12"/>
        <v>0.44860880642843143</v>
      </c>
      <c r="J68" s="14">
        <f aca="true" t="shared" si="14" ref="J68:J87">((D68*1000)/(C68))/365</f>
        <v>1.7117137265865252</v>
      </c>
      <c r="K68" s="14">
        <f aca="true" t="shared" si="15" ref="K68:K87">((E68*1000)/(C68))/365</f>
        <v>1.7117137265865252</v>
      </c>
      <c r="L68" s="14">
        <f aca="true" t="shared" si="16" ref="L68:L87">((F68*1000)/(C68))/365</f>
        <v>0.9438238747553817</v>
      </c>
      <c r="M68" s="14">
        <f>'[1]Totale 2011'!AM68</f>
        <v>0.466</v>
      </c>
      <c r="N68" s="14">
        <f>'[1]Totale 2011'!BB68</f>
        <v>0</v>
      </c>
      <c r="O68" s="14">
        <f>'[1]Totale 2011'!J68+'[1]Totale 2011'!AK68</f>
        <v>3.782</v>
      </c>
      <c r="P68" s="14">
        <v>0</v>
      </c>
      <c r="Q68" s="14">
        <f>('[1]Totale 2011'!Q68+'[1]Totale 2011'!P68)*0.97</f>
        <v>5.163309999999999</v>
      </c>
      <c r="R68" s="14">
        <f>'[1]Totale 2011'!N68+'[1]Totale 2011'!AB68+'[1]Totale 2011'!AC68+'[1]Totale 2011'!AD68+'[1]Totale 2011'!BA68</f>
        <v>1.105</v>
      </c>
      <c r="S68" s="14">
        <f>'[1]Totale 2011'!L68+'[1]Totale 2011'!AJ68</f>
        <v>0.529</v>
      </c>
      <c r="T68" s="14">
        <f>'[1]Totale 2011'!AY68</f>
        <v>0.31</v>
      </c>
      <c r="U68" s="14">
        <f>'[1]Totale 2011'!AN68</f>
        <v>0</v>
      </c>
      <c r="V68" s="14">
        <f>('[1]Totale 2011'!W68+'[1]Totale 2011'!AP68+'[1]Totale 2011'!AQ68+'[1]Totale 2011'!AW68+'[1]Totale 2011'!AX68+'[1]Totale 2011'!BN68)*0.6</f>
        <v>2.3784</v>
      </c>
    </row>
    <row r="69" spans="1:22" ht="25.5" customHeight="1">
      <c r="A69" s="1"/>
      <c r="B69" s="4" t="s">
        <v>87</v>
      </c>
      <c r="C69" s="5">
        <v>262</v>
      </c>
      <c r="D69" s="6">
        <f t="shared" si="10"/>
        <v>85.45900000000002</v>
      </c>
      <c r="E69" s="6">
        <f t="shared" si="11"/>
        <v>83.93800000000002</v>
      </c>
      <c r="F69" s="7">
        <f>'[1]Totale 2011'!BE69+'[1]Totale 2011'!BF69+'[1]Totale 2011'!BG69+'[1]Totale 2011'!BH69+'[1]Totale 2011'!BJ69+'[1]Totale 2011'!BK69+('[1]Totale 2011'!W69+'[1]Totale 2011'!AP69+'[1]Totale 2011'!AQ69+'[1]Totale 2011'!AW69+'[1]Totale 2011'!AX69+'[1]Totale 2011'!BN69)*0.4+('[1]Totale 2011'!P69+'[1]Totale 2011'!Q69)*0.03</f>
        <v>47.4962</v>
      </c>
      <c r="G69" s="8">
        <f t="shared" si="13"/>
        <v>36.44180000000001</v>
      </c>
      <c r="H69" s="7">
        <f>'[1]Totale 2011'!F69+'[1]Totale 2011'!G69+'[1]Totale 2011'!H69+'[1]Totale 2011'!I69+'[1]Totale 2011'!U69+'[1]Totale 2011'!V69+'[1]Totale 2011'!X69+'[1]Totale 2011'!Y69+'[1]Totale 2011'!AA69+'[1]Totale 2011'!AI69+'[1]Totale 2011'!AR69+'[1]Totale 2011'!AS69+'[1]Totale 2011'!AT69+'[1]Totale 2011'!AU69+'[1]Totale 2011'!BC69+'[1]Totale 2011'!BD69+'[1]Totale 2011'!R69+'[1]Totale 2011'!S69+'[1]Totale 2011'!T69+'[1]Totale 2011'!Z69+'[1]Totale 2011'!AE69+'[1]Totale 2011'!AF69+'[1]Totale 2011'!AG69+'[1]Totale 2011'!AH69+'[1]Totale 2011'!AV69+'[1]Totale 2011'!BL69</f>
        <v>1.521</v>
      </c>
      <c r="I69" s="9">
        <f t="shared" si="12"/>
        <v>0.43415139746003</v>
      </c>
      <c r="J69" s="7">
        <f t="shared" si="14"/>
        <v>0.8936421625013072</v>
      </c>
      <c r="K69" s="7">
        <f t="shared" si="15"/>
        <v>0.8777371117850049</v>
      </c>
      <c r="L69" s="7">
        <f t="shared" si="16"/>
        <v>0.49666631810101436</v>
      </c>
      <c r="M69" s="7">
        <f>'[1]Totale 2011'!AM69</f>
        <v>2.6069999999999998</v>
      </c>
      <c r="N69" s="7">
        <f>'[1]Totale 2011'!BB69</f>
        <v>0.8180000000000001</v>
      </c>
      <c r="O69" s="7">
        <f>'[1]Totale 2011'!J69+'[1]Totale 2011'!AK69</f>
        <v>10.231</v>
      </c>
      <c r="P69" s="7">
        <v>0</v>
      </c>
      <c r="Q69" s="7">
        <f>('[1]Totale 2011'!Q69+'[1]Totale 2011'!P69)*0.97</f>
        <v>13.909800000000002</v>
      </c>
      <c r="R69" s="7">
        <f>'[1]Totale 2011'!N69+'[1]Totale 2011'!AB69+'[1]Totale 2011'!AC69+'[1]Totale 2011'!AD69+'[1]Totale 2011'!BA69</f>
        <v>2.3859999999999997</v>
      </c>
      <c r="S69" s="7">
        <f>'[1]Totale 2011'!L69+'[1]Totale 2011'!AJ69</f>
        <v>2.098</v>
      </c>
      <c r="T69" s="7">
        <f>'[1]Totale 2011'!AY69</f>
        <v>1.773</v>
      </c>
      <c r="U69" s="7">
        <f>'[1]Totale 2011'!AN69</f>
        <v>0</v>
      </c>
      <c r="V69" s="7">
        <f>('[1]Totale 2011'!W69+'[1]Totale 2011'!AP69+'[1]Totale 2011'!AQ69+'[1]Totale 2011'!AW69+'[1]Totale 2011'!AX69+'[1]Totale 2011'!BN69)*0.6</f>
        <v>2.619</v>
      </c>
    </row>
    <row r="70" spans="1:22" ht="25.5" customHeight="1">
      <c r="A70" s="10"/>
      <c r="B70" s="11" t="s">
        <v>88</v>
      </c>
      <c r="C70" s="12">
        <v>272</v>
      </c>
      <c r="D70" s="13">
        <f t="shared" si="10"/>
        <v>118.441</v>
      </c>
      <c r="E70" s="13">
        <f t="shared" si="11"/>
        <v>117.327</v>
      </c>
      <c r="F70" s="14">
        <f>'[1]Totale 2011'!BE70+'[1]Totale 2011'!BF70+'[1]Totale 2011'!BG70+'[1]Totale 2011'!BH70+'[1]Totale 2011'!BJ70+'[1]Totale 2011'!BK70+('[1]Totale 2011'!W70+'[1]Totale 2011'!AP70+'[1]Totale 2011'!AQ70+'[1]Totale 2011'!AW70+'[1]Totale 2011'!AX70+'[1]Totale 2011'!BN70)*0.4+('[1]Totale 2011'!P70+'[1]Totale 2011'!Q70)*0.03</f>
        <v>86.18319</v>
      </c>
      <c r="G70" s="15">
        <f t="shared" si="13"/>
        <v>31.143810000000002</v>
      </c>
      <c r="H70" s="14">
        <f>'[1]Totale 2011'!F70+'[1]Totale 2011'!G70+'[1]Totale 2011'!H70+'[1]Totale 2011'!I70+'[1]Totale 2011'!U70+'[1]Totale 2011'!V70+'[1]Totale 2011'!X70+'[1]Totale 2011'!Y70+'[1]Totale 2011'!AA70+'[1]Totale 2011'!AI70+'[1]Totale 2011'!AR70+'[1]Totale 2011'!AS70+'[1]Totale 2011'!AT70+'[1]Totale 2011'!AU70+'[1]Totale 2011'!BC70+'[1]Totale 2011'!BD70+'[1]Totale 2011'!R70+'[1]Totale 2011'!S70+'[1]Totale 2011'!T70+'[1]Totale 2011'!Z70+'[1]Totale 2011'!AE70+'[1]Totale 2011'!AF70+'[1]Totale 2011'!AG70+'[1]Totale 2011'!AH70+'[1]Totale 2011'!AV70+'[1]Totale 2011'!BL70</f>
        <v>1.114</v>
      </c>
      <c r="I70" s="16">
        <f t="shared" si="12"/>
        <v>0.2654445268352553</v>
      </c>
      <c r="J70" s="14">
        <f t="shared" si="14"/>
        <v>1.1929995970991136</v>
      </c>
      <c r="K70" s="14">
        <f t="shared" si="15"/>
        <v>1.1817788074133764</v>
      </c>
      <c r="L70" s="14">
        <f t="shared" si="16"/>
        <v>0.8680820910556003</v>
      </c>
      <c r="M70" s="14">
        <f>'[1]Totale 2011'!AM70</f>
        <v>1.216</v>
      </c>
      <c r="N70" s="14">
        <f>'[1]Totale 2011'!BB70</f>
        <v>0.155</v>
      </c>
      <c r="O70" s="14">
        <f>'[1]Totale 2011'!J70+'[1]Totale 2011'!AK70</f>
        <v>7.248</v>
      </c>
      <c r="P70" s="14">
        <v>0</v>
      </c>
      <c r="Q70" s="14">
        <f>('[1]Totale 2011'!Q70+'[1]Totale 2011'!P70)*0.97</f>
        <v>16.65781</v>
      </c>
      <c r="R70" s="14">
        <f>'[1]Totale 2011'!N70+'[1]Totale 2011'!AB70+'[1]Totale 2011'!AC70+'[1]Totale 2011'!AD70+'[1]Totale 2011'!BA70</f>
        <v>2.728</v>
      </c>
      <c r="S70" s="14">
        <f>'[1]Totale 2011'!L70+'[1]Totale 2011'!AJ70</f>
        <v>0.668</v>
      </c>
      <c r="T70" s="14">
        <f>'[1]Totale 2011'!AY70</f>
        <v>0.458</v>
      </c>
      <c r="U70" s="14">
        <f>'[1]Totale 2011'!AN70</f>
        <v>0</v>
      </c>
      <c r="V70" s="14">
        <f>('[1]Totale 2011'!W70+'[1]Totale 2011'!AP70+'[1]Totale 2011'!AQ70+'[1]Totale 2011'!AW70+'[1]Totale 2011'!AX70+'[1]Totale 2011'!BN70)*0.6</f>
        <v>2.0130000000000003</v>
      </c>
    </row>
    <row r="71" spans="1:22" ht="25.5" customHeight="1">
      <c r="A71" s="1"/>
      <c r="B71" s="4" t="s">
        <v>89</v>
      </c>
      <c r="C71" s="5">
        <v>220</v>
      </c>
      <c r="D71" s="6">
        <f t="shared" si="10"/>
        <v>97.986</v>
      </c>
      <c r="E71" s="6">
        <f t="shared" si="11"/>
        <v>97.706</v>
      </c>
      <c r="F71" s="7">
        <f>'[1]Totale 2011'!BE71+'[1]Totale 2011'!BF71+'[1]Totale 2011'!BG71+'[1]Totale 2011'!BH71+'[1]Totale 2011'!BJ71+'[1]Totale 2011'!BK71+('[1]Totale 2011'!W71+'[1]Totale 2011'!AP71+'[1]Totale 2011'!AQ71+'[1]Totale 2011'!AW71+'[1]Totale 2011'!AX71+'[1]Totale 2011'!BN71)*0.4+('[1]Totale 2011'!P71+'[1]Totale 2011'!Q71)*0.03</f>
        <v>63.19512</v>
      </c>
      <c r="G71" s="8">
        <f t="shared" si="13"/>
        <v>34.51088</v>
      </c>
      <c r="H71" s="7">
        <f>'[1]Totale 2011'!F71+'[1]Totale 2011'!G71+'[1]Totale 2011'!H71+'[1]Totale 2011'!I71+'[1]Totale 2011'!U71+'[1]Totale 2011'!V71+'[1]Totale 2011'!X71+'[1]Totale 2011'!Y71+'[1]Totale 2011'!AA71+'[1]Totale 2011'!AI71+'[1]Totale 2011'!AR71+'[1]Totale 2011'!AS71+'[1]Totale 2011'!AT71+'[1]Totale 2011'!AU71+'[1]Totale 2011'!BC71+'[1]Totale 2011'!BD71+'[1]Totale 2011'!R71+'[1]Totale 2011'!S71+'[1]Totale 2011'!T71+'[1]Totale 2011'!Z71+'[1]Totale 2011'!AE71+'[1]Totale 2011'!AF71+'[1]Totale 2011'!AG71+'[1]Totale 2011'!AH71+'[1]Totale 2011'!AV71+'[1]Totale 2011'!BL71</f>
        <v>0.2800000000000001</v>
      </c>
      <c r="I71" s="9">
        <f t="shared" si="12"/>
        <v>0.3532114711481383</v>
      </c>
      <c r="J71" s="7">
        <f t="shared" si="14"/>
        <v>1.2202490660024907</v>
      </c>
      <c r="K71" s="7">
        <f t="shared" si="15"/>
        <v>1.2167621419676213</v>
      </c>
      <c r="L71" s="7">
        <f t="shared" si="16"/>
        <v>0.7869877957658781</v>
      </c>
      <c r="M71" s="7">
        <f>'[1]Totale 2011'!AM71</f>
        <v>2.1229999999999998</v>
      </c>
      <c r="N71" s="7">
        <f>'[1]Totale 2011'!BB71</f>
        <v>0.44</v>
      </c>
      <c r="O71" s="7">
        <f>'[1]Totale 2011'!J71+'[1]Totale 2011'!AK71</f>
        <v>7.492</v>
      </c>
      <c r="P71" s="7">
        <v>0</v>
      </c>
      <c r="Q71" s="7">
        <f>('[1]Totale 2011'!Q71+'[1]Totale 2011'!P71)*0.97</f>
        <v>14.010679999999999</v>
      </c>
      <c r="R71" s="7">
        <f>'[1]Totale 2011'!N71+'[1]Totale 2011'!AB71+'[1]Totale 2011'!AC71+'[1]Totale 2011'!AD71+'[1]Totale 2011'!BA71</f>
        <v>1.621</v>
      </c>
      <c r="S71" s="7">
        <f>'[1]Totale 2011'!L71+'[1]Totale 2011'!AJ71</f>
        <v>0.6090000000000001</v>
      </c>
      <c r="T71" s="7">
        <f>'[1]Totale 2011'!AY71</f>
        <v>1.4309999999999998</v>
      </c>
      <c r="U71" s="7">
        <f>'[1]Totale 2011'!AN71</f>
        <v>0</v>
      </c>
      <c r="V71" s="7">
        <f>('[1]Totale 2011'!W71+'[1]Totale 2011'!AP71+'[1]Totale 2011'!AQ71+'[1]Totale 2011'!AW71+'[1]Totale 2011'!AX71+'[1]Totale 2011'!BN71)*0.6</f>
        <v>6.784199999999999</v>
      </c>
    </row>
    <row r="72" spans="1:22" ht="25.5" customHeight="1">
      <c r="A72" s="10"/>
      <c r="B72" s="11" t="s">
        <v>90</v>
      </c>
      <c r="C72" s="12">
        <v>356</v>
      </c>
      <c r="D72" s="13">
        <f t="shared" si="10"/>
        <v>109.4039</v>
      </c>
      <c r="E72" s="13">
        <f t="shared" si="11"/>
        <v>108.945</v>
      </c>
      <c r="F72" s="14">
        <f>'[1]Totale 2011'!BE72+'[1]Totale 2011'!BF72+'[1]Totale 2011'!BG72+'[1]Totale 2011'!BH72+'[1]Totale 2011'!BJ72+'[1]Totale 2011'!BK72+('[1]Totale 2011'!W72+'[1]Totale 2011'!AP72+'[1]Totale 2011'!AQ72+'[1]Totale 2011'!AW72+'[1]Totale 2011'!AX72+'[1]Totale 2011'!BN72)*0.4+('[1]Totale 2011'!P72+'[1]Totale 2011'!Q72)*0.03</f>
        <v>54.56985999999999</v>
      </c>
      <c r="G72" s="15">
        <f t="shared" si="13"/>
        <v>54.37514000000001</v>
      </c>
      <c r="H72" s="14">
        <f>'[1]Totale 2011'!F72+'[1]Totale 2011'!G72+'[1]Totale 2011'!H72+'[1]Totale 2011'!I72+'[1]Totale 2011'!U72+'[1]Totale 2011'!V72+'[1]Totale 2011'!X72+'[1]Totale 2011'!Y72+'[1]Totale 2011'!AA72+'[1]Totale 2011'!AI72+'[1]Totale 2011'!AR72+'[1]Totale 2011'!AS72+'[1]Totale 2011'!AT72+'[1]Totale 2011'!AU72+'[1]Totale 2011'!BC72+'[1]Totale 2011'!BD72+'[1]Totale 2011'!R72+'[1]Totale 2011'!S72+'[1]Totale 2011'!T72+'[1]Totale 2011'!Z72+'[1]Totale 2011'!AE72+'[1]Totale 2011'!AF72+'[1]Totale 2011'!AG72+'[1]Totale 2011'!AH72+'[1]Totale 2011'!AV72+'[1]Totale 2011'!BL72</f>
        <v>0.45890000000000003</v>
      </c>
      <c r="I72" s="16">
        <f t="shared" si="12"/>
        <v>0.4991063380604894</v>
      </c>
      <c r="J72" s="14">
        <f t="shared" si="14"/>
        <v>0.8419570571032784</v>
      </c>
      <c r="K72" s="14">
        <f t="shared" si="15"/>
        <v>0.8384254271202094</v>
      </c>
      <c r="L72" s="14">
        <f t="shared" si="16"/>
        <v>0.41996198245343996</v>
      </c>
      <c r="M72" s="14">
        <f>'[1]Totale 2011'!AM72</f>
        <v>10.401</v>
      </c>
      <c r="N72" s="14">
        <f>'[1]Totale 2011'!BB72</f>
        <v>0</v>
      </c>
      <c r="O72" s="14">
        <f>'[1]Totale 2011'!J72+'[1]Totale 2011'!AK72</f>
        <v>14.585</v>
      </c>
      <c r="P72" s="14">
        <v>0</v>
      </c>
      <c r="Q72" s="14">
        <f>('[1]Totale 2011'!Q72+'[1]Totale 2011'!P72)*0.97</f>
        <v>21.865740000000002</v>
      </c>
      <c r="R72" s="14">
        <f>'[1]Totale 2011'!N72+'[1]Totale 2011'!AB72+'[1]Totale 2011'!AC72+'[1]Totale 2011'!AD72+'[1]Totale 2011'!BA72</f>
        <v>0.13</v>
      </c>
      <c r="S72" s="14">
        <f>'[1]Totale 2011'!L72+'[1]Totale 2011'!AJ72</f>
        <v>3.3630000000000004</v>
      </c>
      <c r="T72" s="14">
        <f>'[1]Totale 2011'!AY72</f>
        <v>0.8300000000000001</v>
      </c>
      <c r="U72" s="14">
        <f>'[1]Totale 2011'!AN72</f>
        <v>0</v>
      </c>
      <c r="V72" s="14">
        <f>('[1]Totale 2011'!W72+'[1]Totale 2011'!AP72+'[1]Totale 2011'!AQ72+'[1]Totale 2011'!AW72+'[1]Totale 2011'!AX72+'[1]Totale 2011'!BN72)*0.6</f>
        <v>3.2003999999999997</v>
      </c>
    </row>
    <row r="73" spans="1:22" ht="25.5" customHeight="1">
      <c r="A73" s="1"/>
      <c r="B73" s="4" t="s">
        <v>91</v>
      </c>
      <c r="C73" s="5">
        <v>106</v>
      </c>
      <c r="D73" s="6">
        <f t="shared" si="10"/>
        <v>97.906</v>
      </c>
      <c r="E73" s="6">
        <f t="shared" si="11"/>
        <v>97.224</v>
      </c>
      <c r="F73" s="7">
        <f>'[1]Totale 2011'!BE73+'[1]Totale 2011'!BF73+'[1]Totale 2011'!BG73+'[1]Totale 2011'!BH73+'[1]Totale 2011'!BJ73+'[1]Totale 2011'!BK73+('[1]Totale 2011'!W73+'[1]Totale 2011'!AP73+'[1]Totale 2011'!AQ73+'[1]Totale 2011'!AW73+'[1]Totale 2011'!AX73+'[1]Totale 2011'!BN73)*0.4+('[1]Totale 2011'!P73+'[1]Totale 2011'!Q73)*0.03</f>
        <v>65.61672</v>
      </c>
      <c r="G73" s="8">
        <f t="shared" si="13"/>
        <v>31.607280000000003</v>
      </c>
      <c r="H73" s="7">
        <f>'[1]Totale 2011'!F73+'[1]Totale 2011'!G73+'[1]Totale 2011'!H73+'[1]Totale 2011'!I73+'[1]Totale 2011'!U73+'[1]Totale 2011'!V73+'[1]Totale 2011'!X73+'[1]Totale 2011'!Y73+'[1]Totale 2011'!AA73+'[1]Totale 2011'!AI73+'[1]Totale 2011'!AR73+'[1]Totale 2011'!AS73+'[1]Totale 2011'!AT73+'[1]Totale 2011'!AU73+'[1]Totale 2011'!BC73+'[1]Totale 2011'!BD73+'[1]Totale 2011'!R73+'[1]Totale 2011'!S73+'[1]Totale 2011'!T73+'[1]Totale 2011'!Z73+'[1]Totale 2011'!AE73+'[1]Totale 2011'!AF73+'[1]Totale 2011'!AG73+'[1]Totale 2011'!AH73+'[1]Totale 2011'!AV73+'[1]Totale 2011'!BL73</f>
        <v>0.6820000000000002</v>
      </c>
      <c r="I73" s="9">
        <f t="shared" si="12"/>
        <v>0.3250975067884473</v>
      </c>
      <c r="J73" s="7">
        <f t="shared" si="14"/>
        <v>2.5305246833807185</v>
      </c>
      <c r="K73" s="7">
        <f t="shared" si="15"/>
        <v>2.5128973895063322</v>
      </c>
      <c r="L73" s="7">
        <f t="shared" si="16"/>
        <v>1.695960713362626</v>
      </c>
      <c r="M73" s="7">
        <f>'[1]Totale 2011'!AM73</f>
        <v>1.7590000000000001</v>
      </c>
      <c r="N73" s="7">
        <f>'[1]Totale 2011'!BB73</f>
        <v>0</v>
      </c>
      <c r="O73" s="7">
        <f>'[1]Totale 2011'!J73+'[1]Totale 2011'!AK73</f>
        <v>7.396999999999999</v>
      </c>
      <c r="P73" s="7">
        <v>0</v>
      </c>
      <c r="Q73" s="7">
        <f>('[1]Totale 2011'!Q73+'[1]Totale 2011'!P73)*0.97</f>
        <v>15.543280000000001</v>
      </c>
      <c r="R73" s="7">
        <f>'[1]Totale 2011'!N73+'[1]Totale 2011'!AB73+'[1]Totale 2011'!AC73+'[1]Totale 2011'!AD73+'[1]Totale 2011'!BA73</f>
        <v>0.45</v>
      </c>
      <c r="S73" s="7">
        <f>'[1]Totale 2011'!L73+'[1]Totale 2011'!AJ73</f>
        <v>0.5740000000000001</v>
      </c>
      <c r="T73" s="7">
        <f>'[1]Totale 2011'!AY73</f>
        <v>1.63</v>
      </c>
      <c r="U73" s="7">
        <f>'[1]Totale 2011'!AN73</f>
        <v>0</v>
      </c>
      <c r="V73" s="7">
        <f>('[1]Totale 2011'!W73+'[1]Totale 2011'!AP73+'[1]Totale 2011'!AQ73+'[1]Totale 2011'!AW73+'[1]Totale 2011'!AX73+'[1]Totale 2011'!BN73)*0.6</f>
        <v>4.254</v>
      </c>
    </row>
    <row r="74" spans="1:22" ht="25.5" customHeight="1">
      <c r="A74" s="10"/>
      <c r="B74" s="11" t="s">
        <v>92</v>
      </c>
      <c r="C74" s="12">
        <v>140</v>
      </c>
      <c r="D74" s="13">
        <f t="shared" si="10"/>
        <v>91.05299999999998</v>
      </c>
      <c r="E74" s="13">
        <f t="shared" si="11"/>
        <v>90.60299999999998</v>
      </c>
      <c r="F74" s="14">
        <f>'[1]Totale 2011'!BE74+'[1]Totale 2011'!BF74+'[1]Totale 2011'!BG74+'[1]Totale 2011'!BH74+'[1]Totale 2011'!BJ74+'[1]Totale 2011'!BK74+('[1]Totale 2011'!W74+'[1]Totale 2011'!AP74+'[1]Totale 2011'!AQ74+'[1]Totale 2011'!AW74+'[1]Totale 2011'!AX74+'[1]Totale 2011'!BN74)*0.4+('[1]Totale 2011'!P74+'[1]Totale 2011'!Q74)*0.03</f>
        <v>59.72783999999999</v>
      </c>
      <c r="G74" s="15">
        <f t="shared" si="13"/>
        <v>30.875159999999994</v>
      </c>
      <c r="H74" s="14">
        <f>'[1]Totale 2011'!F74+'[1]Totale 2011'!G74+'[1]Totale 2011'!H74+'[1]Totale 2011'!I74+'[1]Totale 2011'!U74+'[1]Totale 2011'!V74+'[1]Totale 2011'!X74+'[1]Totale 2011'!Y74+'[1]Totale 2011'!AA74+'[1]Totale 2011'!AI74+'[1]Totale 2011'!AR74+'[1]Totale 2011'!AS74+'[1]Totale 2011'!AT74+'[1]Totale 2011'!AU74+'[1]Totale 2011'!BC74+'[1]Totale 2011'!BD74+'[1]Totale 2011'!R74+'[1]Totale 2011'!S74+'[1]Totale 2011'!T74+'[1]Totale 2011'!Z74+'[1]Totale 2011'!AE74+'[1]Totale 2011'!AF74+'[1]Totale 2011'!AG74+'[1]Totale 2011'!AH74+'[1]Totale 2011'!AV74+'[1]Totale 2011'!BL74</f>
        <v>0.45</v>
      </c>
      <c r="I74" s="16">
        <f t="shared" si="12"/>
        <v>0.34077414655143873</v>
      </c>
      <c r="J74" s="14">
        <f t="shared" si="14"/>
        <v>1.7818590998043051</v>
      </c>
      <c r="K74" s="14">
        <f t="shared" si="15"/>
        <v>1.7730528375733852</v>
      </c>
      <c r="L74" s="14">
        <f t="shared" si="16"/>
        <v>1.1688422700587082</v>
      </c>
      <c r="M74" s="14">
        <f>'[1]Totale 2011'!AM74</f>
        <v>1.379</v>
      </c>
      <c r="N74" s="14">
        <f>'[1]Totale 2011'!BB74</f>
        <v>0</v>
      </c>
      <c r="O74" s="14">
        <f>'[1]Totale 2011'!J74+'[1]Totale 2011'!AK74</f>
        <v>7.333999999999999</v>
      </c>
      <c r="P74" s="14">
        <v>0</v>
      </c>
      <c r="Q74" s="14">
        <f>('[1]Totale 2011'!Q74+'[1]Totale 2011'!P74)*0.97</f>
        <v>16.63356</v>
      </c>
      <c r="R74" s="14">
        <f>'[1]Totale 2011'!N74+'[1]Totale 2011'!AB74+'[1]Totale 2011'!AC74+'[1]Totale 2011'!AD74+'[1]Totale 2011'!BA74</f>
        <v>0.40900000000000003</v>
      </c>
      <c r="S74" s="14">
        <f>'[1]Totale 2011'!L74+'[1]Totale 2011'!AJ74</f>
        <v>0.8680000000000001</v>
      </c>
      <c r="T74" s="14">
        <f>'[1]Totale 2011'!AY74</f>
        <v>0.909</v>
      </c>
      <c r="U74" s="14">
        <f>'[1]Totale 2011'!AN74</f>
        <v>0</v>
      </c>
      <c r="V74" s="14">
        <f>('[1]Totale 2011'!W74+'[1]Totale 2011'!AP74+'[1]Totale 2011'!AQ74+'[1]Totale 2011'!AW74+'[1]Totale 2011'!AX74+'[1]Totale 2011'!BN74)*0.6</f>
        <v>3.342600000000001</v>
      </c>
    </row>
    <row r="75" spans="1:22" ht="25.5" customHeight="1">
      <c r="A75" s="1"/>
      <c r="B75" s="4" t="s">
        <v>93</v>
      </c>
      <c r="C75" s="5">
        <v>195</v>
      </c>
      <c r="D75" s="6">
        <f t="shared" si="10"/>
        <v>117.05799999999999</v>
      </c>
      <c r="E75" s="6">
        <f t="shared" si="11"/>
        <v>116.648</v>
      </c>
      <c r="F75" s="7">
        <f>'[1]Totale 2011'!BE75+'[1]Totale 2011'!BF75+'[1]Totale 2011'!BG75+'[1]Totale 2011'!BH75+'[1]Totale 2011'!BJ75+'[1]Totale 2011'!BK75+('[1]Totale 2011'!W75+'[1]Totale 2011'!AP75+'[1]Totale 2011'!AQ75+'[1]Totale 2011'!AW75+'[1]Totale 2011'!AX75+'[1]Totale 2011'!BN75)*0.4+('[1]Totale 2011'!P75+'[1]Totale 2011'!Q75)*0.03</f>
        <v>82.43303999999999</v>
      </c>
      <c r="G75" s="8">
        <f t="shared" si="13"/>
        <v>34.21496</v>
      </c>
      <c r="H75" s="7">
        <f>'[1]Totale 2011'!F75+'[1]Totale 2011'!G75+'[1]Totale 2011'!H75+'[1]Totale 2011'!I75+'[1]Totale 2011'!U75+'[1]Totale 2011'!V75+'[1]Totale 2011'!X75+'[1]Totale 2011'!Y75+'[1]Totale 2011'!AA75+'[1]Totale 2011'!AI75+'[1]Totale 2011'!AR75+'[1]Totale 2011'!AS75+'[1]Totale 2011'!AT75+'[1]Totale 2011'!AU75+'[1]Totale 2011'!BC75+'[1]Totale 2011'!BD75+'[1]Totale 2011'!R75+'[1]Totale 2011'!S75+'[1]Totale 2011'!T75+'[1]Totale 2011'!Z75+'[1]Totale 2011'!AE75+'[1]Totale 2011'!AF75+'[1]Totale 2011'!AG75+'[1]Totale 2011'!AH75+'[1]Totale 2011'!AV75+'[1]Totale 2011'!BL75</f>
        <v>0.4100000000000001</v>
      </c>
      <c r="I75" s="9">
        <f t="shared" si="12"/>
        <v>0.29331801659694123</v>
      </c>
      <c r="J75" s="7">
        <f t="shared" si="14"/>
        <v>1.6446505093080435</v>
      </c>
      <c r="K75" s="7">
        <f t="shared" si="15"/>
        <v>1.6388900597119775</v>
      </c>
      <c r="L75" s="7">
        <f t="shared" si="16"/>
        <v>1.1581740779768177</v>
      </c>
      <c r="M75" s="7">
        <f>'[1]Totale 2011'!AM75</f>
        <v>1.5679999999999996</v>
      </c>
      <c r="N75" s="7">
        <f>'[1]Totale 2011'!BB75</f>
        <v>0</v>
      </c>
      <c r="O75" s="7">
        <f>'[1]Totale 2011'!J75+'[1]Totale 2011'!AK75</f>
        <v>8.828</v>
      </c>
      <c r="P75" s="7">
        <v>0</v>
      </c>
      <c r="Q75" s="7">
        <f>('[1]Totale 2011'!Q75+'[1]Totale 2011'!P75)*0.97</f>
        <v>19.56296</v>
      </c>
      <c r="R75" s="7">
        <f>'[1]Totale 2011'!N75+'[1]Totale 2011'!AB75+'[1]Totale 2011'!AC75+'[1]Totale 2011'!AD75+'[1]Totale 2011'!BA75</f>
        <v>0.5860000000000001</v>
      </c>
      <c r="S75" s="7">
        <f>'[1]Totale 2011'!L75+'[1]Totale 2011'!AJ75</f>
        <v>0.5740000000000001</v>
      </c>
      <c r="T75" s="7">
        <f>'[1]Totale 2011'!AY75</f>
        <v>1.6320000000000001</v>
      </c>
      <c r="U75" s="7">
        <f>'[1]Totale 2011'!AN75</f>
        <v>0</v>
      </c>
      <c r="V75" s="7">
        <f>('[1]Totale 2011'!W75+'[1]Totale 2011'!AP75+'[1]Totale 2011'!AQ75+'[1]Totale 2011'!AW75+'[1]Totale 2011'!AX75+'[1]Totale 2011'!BN75)*0.6</f>
        <v>1.464</v>
      </c>
    </row>
    <row r="76" spans="1:22" ht="25.5" customHeight="1">
      <c r="A76" s="10"/>
      <c r="B76" s="11" t="s">
        <v>94</v>
      </c>
      <c r="C76" s="12">
        <v>590</v>
      </c>
      <c r="D76" s="13">
        <f t="shared" si="10"/>
        <v>190.09799999999998</v>
      </c>
      <c r="E76" s="13">
        <f t="shared" si="11"/>
        <v>189.385</v>
      </c>
      <c r="F76" s="14">
        <f>'[1]Totale 2011'!BE76+'[1]Totale 2011'!BF76+'[1]Totale 2011'!BG76+'[1]Totale 2011'!BH76+'[1]Totale 2011'!BJ76+'[1]Totale 2011'!BK76+('[1]Totale 2011'!W76+'[1]Totale 2011'!AP76+'[1]Totale 2011'!AQ76+'[1]Totale 2011'!AW76+'[1]Totale 2011'!AX76+'[1]Totale 2011'!BN76)*0.4+('[1]Totale 2011'!P76+'[1]Totale 2011'!Q76)*0.03</f>
        <v>94.04199</v>
      </c>
      <c r="G76" s="15">
        <f t="shared" si="13"/>
        <v>95.34300999999999</v>
      </c>
      <c r="H76" s="14">
        <f>'[1]Totale 2011'!F76+'[1]Totale 2011'!G76+'[1]Totale 2011'!H76+'[1]Totale 2011'!I76+'[1]Totale 2011'!U76+'[1]Totale 2011'!V76+'[1]Totale 2011'!X76+'[1]Totale 2011'!Y76+'[1]Totale 2011'!AA76+'[1]Totale 2011'!AI76+'[1]Totale 2011'!AR76+'[1]Totale 2011'!AS76+'[1]Totale 2011'!AT76+'[1]Totale 2011'!AU76+'[1]Totale 2011'!BC76+'[1]Totale 2011'!BD76+'[1]Totale 2011'!R76+'[1]Totale 2011'!S76+'[1]Totale 2011'!T76+'[1]Totale 2011'!Z76+'[1]Totale 2011'!AE76+'[1]Totale 2011'!AF76+'[1]Totale 2011'!AG76+'[1]Totale 2011'!AH76+'[1]Totale 2011'!AV76+'[1]Totale 2011'!BL76</f>
        <v>0.7130000000000001</v>
      </c>
      <c r="I76" s="16">
        <f t="shared" si="12"/>
        <v>0.5034348549251525</v>
      </c>
      <c r="J76" s="14">
        <f t="shared" si="14"/>
        <v>0.882739726027397</v>
      </c>
      <c r="K76" s="14">
        <f t="shared" si="15"/>
        <v>0.8794288367773393</v>
      </c>
      <c r="L76" s="14">
        <f t="shared" si="16"/>
        <v>0.4366937079173439</v>
      </c>
      <c r="M76" s="14">
        <f>'[1]Totale 2011'!AM76</f>
        <v>15.619</v>
      </c>
      <c r="N76" s="14">
        <f>'[1]Totale 2011'!BB76</f>
        <v>0</v>
      </c>
      <c r="O76" s="14">
        <f>'[1]Totale 2011'!J76+'[1]Totale 2011'!AK76</f>
        <v>30.721999999999998</v>
      </c>
      <c r="P76" s="14">
        <v>0</v>
      </c>
      <c r="Q76" s="14">
        <f>('[1]Totale 2011'!Q76+'[1]Totale 2011'!P76)*0.97</f>
        <v>33.03141</v>
      </c>
      <c r="R76" s="14">
        <f>'[1]Totale 2011'!N76+'[1]Totale 2011'!AB76+'[1]Totale 2011'!AC76+'[1]Totale 2011'!AD76+'[1]Totale 2011'!BA76</f>
        <v>0.6400000000000001</v>
      </c>
      <c r="S76" s="14">
        <f>'[1]Totale 2011'!L76+'[1]Totale 2011'!AJ76</f>
        <v>4.065</v>
      </c>
      <c r="T76" s="14">
        <f>'[1]Totale 2011'!AY76</f>
        <v>0</v>
      </c>
      <c r="U76" s="14">
        <f>'[1]Totale 2011'!AN76</f>
        <v>0</v>
      </c>
      <c r="V76" s="14">
        <f>('[1]Totale 2011'!W76+'[1]Totale 2011'!AP76+'[1]Totale 2011'!AQ76+'[1]Totale 2011'!AW76+'[1]Totale 2011'!AX76+'[1]Totale 2011'!BN76)*0.6</f>
        <v>11.2656</v>
      </c>
    </row>
    <row r="77" spans="1:22" ht="25.5" customHeight="1">
      <c r="A77" s="1"/>
      <c r="B77" s="4" t="s">
        <v>95</v>
      </c>
      <c r="C77" s="5">
        <v>73</v>
      </c>
      <c r="D77" s="6">
        <f t="shared" si="10"/>
        <v>38.76</v>
      </c>
      <c r="E77" s="6">
        <f t="shared" si="11"/>
        <v>38.655</v>
      </c>
      <c r="F77" s="7">
        <f>'[1]Totale 2011'!BE77+'[1]Totale 2011'!BF77+'[1]Totale 2011'!BG77+'[1]Totale 2011'!BH77+'[1]Totale 2011'!BJ77+'[1]Totale 2011'!BK77+('[1]Totale 2011'!W77+'[1]Totale 2011'!AP77+'[1]Totale 2011'!AQ77+'[1]Totale 2011'!AW77+'[1]Totale 2011'!AX77+'[1]Totale 2011'!BN77)*0.4+('[1]Totale 2011'!P77+'[1]Totale 2011'!Q77)*0.03</f>
        <v>22.310319999999997</v>
      </c>
      <c r="G77" s="8">
        <f t="shared" si="13"/>
        <v>16.344680000000004</v>
      </c>
      <c r="H77" s="7">
        <f>'[1]Totale 2011'!F77+'[1]Totale 2011'!G77+'[1]Totale 2011'!H77+'[1]Totale 2011'!I77+'[1]Totale 2011'!U77+'[1]Totale 2011'!V77+'[1]Totale 2011'!X77+'[1]Totale 2011'!Y77+'[1]Totale 2011'!AA77+'[1]Totale 2011'!AI77+'[1]Totale 2011'!AR77+'[1]Totale 2011'!AS77+'[1]Totale 2011'!AT77+'[1]Totale 2011'!AU77+'[1]Totale 2011'!BC77+'[1]Totale 2011'!BD77+'[1]Totale 2011'!R77+'[1]Totale 2011'!S77+'[1]Totale 2011'!T77+'[1]Totale 2011'!Z77+'[1]Totale 2011'!AE77+'[1]Totale 2011'!AF77+'[1]Totale 2011'!AG77+'[1]Totale 2011'!AH77+'[1]Totale 2011'!AV77+'[1]Totale 2011'!BL77</f>
        <v>0.105</v>
      </c>
      <c r="I77" s="9">
        <f t="shared" si="12"/>
        <v>0.42283482085111895</v>
      </c>
      <c r="J77" s="7">
        <f t="shared" si="14"/>
        <v>1.4546819290673674</v>
      </c>
      <c r="K77" s="7">
        <f t="shared" si="15"/>
        <v>1.4507412272471385</v>
      </c>
      <c r="L77" s="7">
        <f t="shared" si="16"/>
        <v>0.8373173203227621</v>
      </c>
      <c r="M77" s="7">
        <f>'[1]Totale 2011'!AM77</f>
        <v>0.18</v>
      </c>
      <c r="N77" s="7">
        <f>'[1]Totale 2011'!BB77</f>
        <v>0</v>
      </c>
      <c r="O77" s="7">
        <f>'[1]Totale 2011'!J77+'[1]Totale 2011'!AK77</f>
        <v>4.7860000000000005</v>
      </c>
      <c r="P77" s="7">
        <v>0</v>
      </c>
      <c r="Q77" s="7">
        <f>('[1]Totale 2011'!Q77+'[1]Totale 2011'!P77)*0.97</f>
        <v>9.548680000000001</v>
      </c>
      <c r="R77" s="7">
        <f>'[1]Totale 2011'!N77+'[1]Totale 2011'!AB77+'[1]Totale 2011'!AC77+'[1]Totale 2011'!AD77+'[1]Totale 2011'!BA77</f>
        <v>0.647</v>
      </c>
      <c r="S77" s="7">
        <f>'[1]Totale 2011'!L77+'[1]Totale 2011'!AJ77</f>
        <v>0.5740000000000001</v>
      </c>
      <c r="T77" s="7">
        <f>'[1]Totale 2011'!AY77</f>
        <v>0</v>
      </c>
      <c r="U77" s="7">
        <f>'[1]Totale 2011'!AN77</f>
        <v>0</v>
      </c>
      <c r="V77" s="7">
        <f>('[1]Totale 2011'!W77+'[1]Totale 2011'!AP77+'[1]Totale 2011'!AQ77+'[1]Totale 2011'!AW77+'[1]Totale 2011'!AX77+'[1]Totale 2011'!BN77)*0.6</f>
        <v>0.609</v>
      </c>
    </row>
    <row r="78" spans="1:22" ht="25.5" customHeight="1">
      <c r="A78" s="10"/>
      <c r="B78" s="11" t="s">
        <v>96</v>
      </c>
      <c r="C78" s="12">
        <v>69</v>
      </c>
      <c r="D78" s="13">
        <f t="shared" si="10"/>
        <v>53.89735</v>
      </c>
      <c r="E78" s="13">
        <f t="shared" si="11"/>
        <v>53.12035</v>
      </c>
      <c r="F78" s="14">
        <f>'[1]Totale 2011'!BE78+'[1]Totale 2011'!BF78+'[1]Totale 2011'!BG78+'[1]Totale 2011'!BH78+'[1]Totale 2011'!BJ78+'[1]Totale 2011'!BK78+('[1]Totale 2011'!W78+'[1]Totale 2011'!AP78+'[1]Totale 2011'!AQ78+'[1]Totale 2011'!AW78+'[1]Totale 2011'!AX78+'[1]Totale 2011'!BN78)*0.4+('[1]Totale 2011'!P78+'[1]Totale 2011'!Q78)*0.03</f>
        <v>30.56825</v>
      </c>
      <c r="G78" s="15">
        <f t="shared" si="13"/>
        <v>22.5521</v>
      </c>
      <c r="H78" s="14">
        <f>'[1]Totale 2011'!F78+'[1]Totale 2011'!G78+'[1]Totale 2011'!H78+'[1]Totale 2011'!I78+'[1]Totale 2011'!U78+'[1]Totale 2011'!V78+'[1]Totale 2011'!X78+'[1]Totale 2011'!Y78+'[1]Totale 2011'!AA78+'[1]Totale 2011'!AI78+'[1]Totale 2011'!AR78+'[1]Totale 2011'!AS78+'[1]Totale 2011'!AT78+'[1]Totale 2011'!AU78+'[1]Totale 2011'!BC78+'[1]Totale 2011'!BD78+'[1]Totale 2011'!R78+'[1]Totale 2011'!S78+'[1]Totale 2011'!T78+'[1]Totale 2011'!Z78+'[1]Totale 2011'!AE78+'[1]Totale 2011'!AF78+'[1]Totale 2011'!AG78+'[1]Totale 2011'!AH78+'[1]Totale 2011'!AV78+'[1]Totale 2011'!BL78</f>
        <v>0.777</v>
      </c>
      <c r="I78" s="16">
        <f t="shared" si="12"/>
        <v>0.42454727802057024</v>
      </c>
      <c r="J78" s="14">
        <f t="shared" si="14"/>
        <v>2.14005757395275</v>
      </c>
      <c r="K78" s="14">
        <f t="shared" si="15"/>
        <v>2.1092058765137978</v>
      </c>
      <c r="L78" s="14">
        <f t="shared" si="16"/>
        <v>1.213748262854874</v>
      </c>
      <c r="M78" s="14">
        <f>'[1]Totale 2011'!AM78</f>
        <v>0.8690000000000001</v>
      </c>
      <c r="N78" s="14">
        <f>'[1]Totale 2011'!BB78</f>
        <v>0.47000000000000003</v>
      </c>
      <c r="O78" s="14">
        <f>'[1]Totale 2011'!J78+'[1]Totale 2011'!AK78</f>
        <v>5.7700000000000005</v>
      </c>
      <c r="P78" s="14">
        <v>0</v>
      </c>
      <c r="Q78" s="14">
        <f>('[1]Totale 2011'!Q78+'[1]Totale 2011'!P78)*0.97</f>
        <v>10.29849</v>
      </c>
      <c r="R78" s="14">
        <f>'[1]Totale 2011'!N78+'[1]Totale 2011'!AB78+'[1]Totale 2011'!AC78+'[1]Totale 2011'!AD78+'[1]Totale 2011'!BA78</f>
        <v>0.5790000000000001</v>
      </c>
      <c r="S78" s="14">
        <f>'[1]Totale 2011'!L78+'[1]Totale 2011'!AJ78</f>
        <v>0.669</v>
      </c>
      <c r="T78" s="14">
        <f>'[1]Totale 2011'!AY78</f>
        <v>1.5150000000000001</v>
      </c>
      <c r="U78" s="14">
        <f>'[1]Totale 2011'!AN78</f>
        <v>0</v>
      </c>
      <c r="V78" s="14">
        <f>('[1]Totale 2011'!W78+'[1]Totale 2011'!AP78+'[1]Totale 2011'!AQ78+'[1]Totale 2011'!AW78+'[1]Totale 2011'!AX78+'[1]Totale 2011'!BN78)*0.6</f>
        <v>2.38161</v>
      </c>
    </row>
    <row r="79" spans="1:22" ht="25.5" customHeight="1">
      <c r="A79" s="1"/>
      <c r="B79" s="4" t="s">
        <v>97</v>
      </c>
      <c r="C79" s="5">
        <v>119</v>
      </c>
      <c r="D79" s="6">
        <f t="shared" si="10"/>
        <v>78.03600000000002</v>
      </c>
      <c r="E79" s="6">
        <f t="shared" si="11"/>
        <v>77.52600000000001</v>
      </c>
      <c r="F79" s="7">
        <f>'[1]Totale 2011'!BE79+'[1]Totale 2011'!BF79+'[1]Totale 2011'!BG79+'[1]Totale 2011'!BH79+'[1]Totale 2011'!BJ79+'[1]Totale 2011'!BK79+('[1]Totale 2011'!W79+'[1]Totale 2011'!AP79+'[1]Totale 2011'!AQ79+'[1]Totale 2011'!AW79+'[1]Totale 2011'!AX79+'[1]Totale 2011'!BN79)*0.4+('[1]Totale 2011'!P79+'[1]Totale 2011'!Q79)*0.03</f>
        <v>49.49394000000001</v>
      </c>
      <c r="G79" s="8">
        <f t="shared" si="13"/>
        <v>28.03206</v>
      </c>
      <c r="H79" s="7">
        <f>'[1]Totale 2011'!F79+'[1]Totale 2011'!G79+'[1]Totale 2011'!H79+'[1]Totale 2011'!I79+'[1]Totale 2011'!U79+'[1]Totale 2011'!V79+'[1]Totale 2011'!X79+'[1]Totale 2011'!Y79+'[1]Totale 2011'!AA79+'[1]Totale 2011'!AI79+'[1]Totale 2011'!AR79+'[1]Totale 2011'!AS79+'[1]Totale 2011'!AT79+'[1]Totale 2011'!AU79+'[1]Totale 2011'!BC79+'[1]Totale 2011'!BD79+'[1]Totale 2011'!R79+'[1]Totale 2011'!S79+'[1]Totale 2011'!T79+'[1]Totale 2011'!Z79+'[1]Totale 2011'!AE79+'[1]Totale 2011'!AF79+'[1]Totale 2011'!AG79+'[1]Totale 2011'!AH79+'[1]Totale 2011'!AV79+'[1]Totale 2011'!BL79</f>
        <v>0.51</v>
      </c>
      <c r="I79" s="9">
        <f t="shared" si="12"/>
        <v>0.3615826948378608</v>
      </c>
      <c r="J79" s="7">
        <f t="shared" si="14"/>
        <v>1.7966156325543918</v>
      </c>
      <c r="K79" s="7">
        <f t="shared" si="15"/>
        <v>1.7848739495798325</v>
      </c>
      <c r="L79" s="7">
        <f t="shared" si="16"/>
        <v>1.1394944169448602</v>
      </c>
      <c r="M79" s="7">
        <f>'[1]Totale 2011'!AM79</f>
        <v>1.687</v>
      </c>
      <c r="N79" s="7">
        <f>'[1]Totale 2011'!BB79</f>
        <v>1.54</v>
      </c>
      <c r="O79" s="7">
        <f>'[1]Totale 2011'!J79+'[1]Totale 2011'!AK79</f>
        <v>6.542999999999998</v>
      </c>
      <c r="P79" s="7">
        <v>0</v>
      </c>
      <c r="Q79" s="7">
        <f>('[1]Totale 2011'!Q79+'[1]Totale 2011'!P79)*0.97</f>
        <v>13.42286</v>
      </c>
      <c r="R79" s="7">
        <f>'[1]Totale 2011'!N79+'[1]Totale 2011'!AB79+'[1]Totale 2011'!AC79+'[1]Totale 2011'!AD79+'[1]Totale 2011'!BA79</f>
        <v>0.454</v>
      </c>
      <c r="S79" s="7">
        <f>'[1]Totale 2011'!L79+'[1]Totale 2011'!AJ79</f>
        <v>0.68</v>
      </c>
      <c r="T79" s="7">
        <f>'[1]Totale 2011'!AY79</f>
        <v>1.25</v>
      </c>
      <c r="U79" s="7">
        <f>'[1]Totale 2011'!AN79</f>
        <v>0</v>
      </c>
      <c r="V79" s="7">
        <f>('[1]Totale 2011'!W79+'[1]Totale 2011'!AP79+'[1]Totale 2011'!AQ79+'[1]Totale 2011'!AW79+'[1]Totale 2011'!AX79+'[1]Totale 2011'!BN79)*0.6</f>
        <v>2.4552</v>
      </c>
    </row>
    <row r="80" spans="1:22" ht="25.5" customHeight="1">
      <c r="A80" s="10"/>
      <c r="B80" s="11" t="s">
        <v>98</v>
      </c>
      <c r="C80" s="12">
        <v>135</v>
      </c>
      <c r="D80" s="13">
        <f t="shared" si="10"/>
        <v>60.709</v>
      </c>
      <c r="E80" s="13">
        <f t="shared" si="11"/>
        <v>60.079</v>
      </c>
      <c r="F80" s="14">
        <f>'[1]Totale 2011'!BE80+'[1]Totale 2011'!BF80+'[1]Totale 2011'!BG80+'[1]Totale 2011'!BH80+'[1]Totale 2011'!BJ80+'[1]Totale 2011'!BK80+('[1]Totale 2011'!W80+'[1]Totale 2011'!AP80+'[1]Totale 2011'!AQ80+'[1]Totale 2011'!AW80+'[1]Totale 2011'!AX80+'[1]Totale 2011'!BN80)*0.4+('[1]Totale 2011'!P80+'[1]Totale 2011'!Q80)*0.03</f>
        <v>39.91064</v>
      </c>
      <c r="G80" s="15">
        <f t="shared" si="13"/>
        <v>20.16836</v>
      </c>
      <c r="H80" s="14">
        <f>'[1]Totale 2011'!F80+'[1]Totale 2011'!G80+'[1]Totale 2011'!H80+'[1]Totale 2011'!I80+'[1]Totale 2011'!U80+'[1]Totale 2011'!V80+'[1]Totale 2011'!X80+'[1]Totale 2011'!Y80+'[1]Totale 2011'!AA80+'[1]Totale 2011'!AI80+'[1]Totale 2011'!AR80+'[1]Totale 2011'!AS80+'[1]Totale 2011'!AT80+'[1]Totale 2011'!AU80+'[1]Totale 2011'!BC80+'[1]Totale 2011'!BD80+'[1]Totale 2011'!R80+'[1]Totale 2011'!S80+'[1]Totale 2011'!T80+'[1]Totale 2011'!Z80+'[1]Totale 2011'!AE80+'[1]Totale 2011'!AF80+'[1]Totale 2011'!AG80+'[1]Totale 2011'!AH80+'[1]Totale 2011'!AV80+'[1]Totale 2011'!BL80</f>
        <v>0.63</v>
      </c>
      <c r="I80" s="16">
        <f t="shared" si="12"/>
        <v>0.3356973318464022</v>
      </c>
      <c r="J80" s="14">
        <f t="shared" si="14"/>
        <v>1.2320446473871132</v>
      </c>
      <c r="K80" s="14">
        <f t="shared" si="15"/>
        <v>1.2192592592592593</v>
      </c>
      <c r="L80" s="14">
        <f t="shared" si="16"/>
        <v>0.8099571790969052</v>
      </c>
      <c r="M80" s="14">
        <f>'[1]Totale 2011'!AM80</f>
        <v>0.23</v>
      </c>
      <c r="N80" s="14">
        <f>'[1]Totale 2011'!BB80</f>
        <v>0.12</v>
      </c>
      <c r="O80" s="14">
        <f>'[1]Totale 2011'!J80+'[1]Totale 2011'!AK80</f>
        <v>5.1049999999999995</v>
      </c>
      <c r="P80" s="14">
        <v>0</v>
      </c>
      <c r="Q80" s="14">
        <f>('[1]Totale 2011'!Q80+'[1]Totale 2011'!P80)*0.97</f>
        <v>7.399159999999999</v>
      </c>
      <c r="R80" s="14">
        <f>'[1]Totale 2011'!N80+'[1]Totale 2011'!AB80+'[1]Totale 2011'!AC80+'[1]Totale 2011'!AD80+'[1]Totale 2011'!BA80</f>
        <v>1.404</v>
      </c>
      <c r="S80" s="14">
        <f>'[1]Totale 2011'!L80+'[1]Totale 2011'!AJ80</f>
        <v>0.5800000000000001</v>
      </c>
      <c r="T80" s="14">
        <f>'[1]Totale 2011'!AY80</f>
        <v>2.41</v>
      </c>
      <c r="U80" s="14">
        <f>'[1]Totale 2011'!AN80</f>
        <v>0</v>
      </c>
      <c r="V80" s="14">
        <f>('[1]Totale 2011'!W80+'[1]Totale 2011'!AP80+'[1]Totale 2011'!AQ80+'[1]Totale 2011'!AW80+'[1]Totale 2011'!AX80+'[1]Totale 2011'!BN80)*0.6</f>
        <v>2.9202</v>
      </c>
    </row>
    <row r="81" spans="1:22" ht="25.5" customHeight="1">
      <c r="A81" s="1"/>
      <c r="B81" s="4" t="s">
        <v>99</v>
      </c>
      <c r="C81" s="5">
        <v>250</v>
      </c>
      <c r="D81" s="6">
        <f t="shared" si="10"/>
        <v>210.63599999999994</v>
      </c>
      <c r="E81" s="6">
        <f t="shared" si="11"/>
        <v>209.81599999999995</v>
      </c>
      <c r="F81" s="7">
        <f>'[1]Totale 2011'!BE81+'[1]Totale 2011'!BF81+'[1]Totale 2011'!BG81+'[1]Totale 2011'!BH81+'[1]Totale 2011'!BJ81+'[1]Totale 2011'!BK81+('[1]Totale 2011'!W81+'[1]Totale 2011'!AP81+'[1]Totale 2011'!AQ81+'[1]Totale 2011'!AW81+'[1]Totale 2011'!AX81+'[1]Totale 2011'!BN81)*0.4+('[1]Totale 2011'!P81+'[1]Totale 2011'!Q81)*0.03</f>
        <v>158.84662999999995</v>
      </c>
      <c r="G81" s="8">
        <f t="shared" si="13"/>
        <v>50.969370000000005</v>
      </c>
      <c r="H81" s="7">
        <f>'[1]Totale 2011'!F81+'[1]Totale 2011'!G81+'[1]Totale 2011'!H81+'[1]Totale 2011'!I81+'[1]Totale 2011'!U81+'[1]Totale 2011'!V81+'[1]Totale 2011'!X81+'[1]Totale 2011'!Y81+'[1]Totale 2011'!AA81+'[1]Totale 2011'!AI81+'[1]Totale 2011'!AR81+'[1]Totale 2011'!AS81+'[1]Totale 2011'!AT81+'[1]Totale 2011'!AU81+'[1]Totale 2011'!BC81+'[1]Totale 2011'!BD81+'[1]Totale 2011'!R81+'[1]Totale 2011'!S81+'[1]Totale 2011'!T81+'[1]Totale 2011'!Z81+'[1]Totale 2011'!AE81+'[1]Totale 2011'!AF81+'[1]Totale 2011'!AG81+'[1]Totale 2011'!AH81+'[1]Totale 2011'!AV81+'[1]Totale 2011'!BL81</f>
        <v>0.8200000000000001</v>
      </c>
      <c r="I81" s="9">
        <f t="shared" si="12"/>
        <v>0.24292413352651857</v>
      </c>
      <c r="J81" s="7">
        <f t="shared" si="14"/>
        <v>2.3083397260273966</v>
      </c>
      <c r="K81" s="7">
        <f t="shared" si="15"/>
        <v>2.2993534246575336</v>
      </c>
      <c r="L81" s="7">
        <f t="shared" si="16"/>
        <v>1.7407849863013694</v>
      </c>
      <c r="M81" s="7">
        <f>'[1]Totale 2011'!AM81</f>
        <v>2.4469999999999996</v>
      </c>
      <c r="N81" s="7">
        <f>'[1]Totale 2011'!BB81</f>
        <v>0</v>
      </c>
      <c r="O81" s="7">
        <f>'[1]Totale 2011'!J81+'[1]Totale 2011'!AK81</f>
        <v>14.283</v>
      </c>
      <c r="P81" s="7">
        <v>0</v>
      </c>
      <c r="Q81" s="7">
        <f>('[1]Totale 2011'!Q81+'[1]Totale 2011'!P81)*0.97</f>
        <v>26.637170000000005</v>
      </c>
      <c r="R81" s="7">
        <f>'[1]Totale 2011'!N81+'[1]Totale 2011'!AB81+'[1]Totale 2011'!AC81+'[1]Totale 2011'!AD81+'[1]Totale 2011'!BA81</f>
        <v>0.9990000000000001</v>
      </c>
      <c r="S81" s="7">
        <f>'[1]Totale 2011'!L81+'[1]Totale 2011'!AJ81</f>
        <v>0.8380000000000001</v>
      </c>
      <c r="T81" s="7">
        <f>'[1]Totale 2011'!AY81</f>
        <v>2.905</v>
      </c>
      <c r="U81" s="7">
        <f>'[1]Totale 2011'!AN81</f>
        <v>0</v>
      </c>
      <c r="V81" s="7">
        <f>('[1]Totale 2011'!W81+'[1]Totale 2011'!AP81+'[1]Totale 2011'!AQ81+'[1]Totale 2011'!AW81+'[1]Totale 2011'!AX81+'[1]Totale 2011'!BN81)*0.6</f>
        <v>2.8601999999999994</v>
      </c>
    </row>
    <row r="82" spans="1:22" ht="25.5" customHeight="1">
      <c r="A82" s="10"/>
      <c r="B82" s="11" t="s">
        <v>100</v>
      </c>
      <c r="C82" s="12">
        <v>194</v>
      </c>
      <c r="D82" s="13">
        <f t="shared" si="10"/>
        <v>53.349</v>
      </c>
      <c r="E82" s="13">
        <f t="shared" si="11"/>
        <v>52.964</v>
      </c>
      <c r="F82" s="14">
        <f>'[1]Totale 2011'!BE82+'[1]Totale 2011'!BF82+'[1]Totale 2011'!BG82+'[1]Totale 2011'!BH82+'[1]Totale 2011'!BJ82+'[1]Totale 2011'!BK82+('[1]Totale 2011'!W82+'[1]Totale 2011'!AP82+'[1]Totale 2011'!AQ82+'[1]Totale 2011'!AW82+'[1]Totale 2011'!AX82+'[1]Totale 2011'!BN82)*0.4+('[1]Totale 2011'!P82+'[1]Totale 2011'!Q82)*0.03</f>
        <v>30.821719999999996</v>
      </c>
      <c r="G82" s="15">
        <f t="shared" si="13"/>
        <v>22.14228</v>
      </c>
      <c r="H82" s="14">
        <f>'[1]Totale 2011'!F82+'[1]Totale 2011'!G82+'[1]Totale 2011'!H82+'[1]Totale 2011'!I82+'[1]Totale 2011'!U82+'[1]Totale 2011'!V82+'[1]Totale 2011'!X82+'[1]Totale 2011'!Y82+'[1]Totale 2011'!AA82+'[1]Totale 2011'!AI82+'[1]Totale 2011'!AR82+'[1]Totale 2011'!AS82+'[1]Totale 2011'!AT82+'[1]Totale 2011'!AU82+'[1]Totale 2011'!BC82+'[1]Totale 2011'!BD82+'[1]Totale 2011'!R82+'[1]Totale 2011'!S82+'[1]Totale 2011'!T82+'[1]Totale 2011'!Z82+'[1]Totale 2011'!AE82+'[1]Totale 2011'!AF82+'[1]Totale 2011'!AG82+'[1]Totale 2011'!AH82+'[1]Totale 2011'!AV82+'[1]Totale 2011'!BL82</f>
        <v>0.385</v>
      </c>
      <c r="I82" s="16">
        <f t="shared" si="12"/>
        <v>0.4180628351332981</v>
      </c>
      <c r="J82" s="14">
        <f t="shared" si="14"/>
        <v>0.7534105352351362</v>
      </c>
      <c r="K82" s="14">
        <f t="shared" si="15"/>
        <v>0.7479734500776727</v>
      </c>
      <c r="L82" s="14">
        <f t="shared" si="16"/>
        <v>0.4352735489337663</v>
      </c>
      <c r="M82" s="14">
        <f>'[1]Totale 2011'!AM82</f>
        <v>0.39600000000000013</v>
      </c>
      <c r="N82" s="14">
        <f>'[1]Totale 2011'!BB82</f>
        <v>0</v>
      </c>
      <c r="O82" s="14">
        <f>'[1]Totale 2011'!J82+'[1]Totale 2011'!AK82</f>
        <v>5.694</v>
      </c>
      <c r="P82" s="14">
        <v>0</v>
      </c>
      <c r="Q82" s="14">
        <f>('[1]Totale 2011'!Q82+'[1]Totale 2011'!P82)*0.97</f>
        <v>10.984279999999998</v>
      </c>
      <c r="R82" s="14">
        <f>'[1]Totale 2011'!N82+'[1]Totale 2011'!AB82+'[1]Totale 2011'!AC82+'[1]Totale 2011'!AD82+'[1]Totale 2011'!BA82</f>
        <v>0.8</v>
      </c>
      <c r="S82" s="14">
        <f>'[1]Totale 2011'!L82+'[1]Totale 2011'!AJ82</f>
        <v>1.129</v>
      </c>
      <c r="T82" s="14">
        <f>'[1]Totale 2011'!AY82</f>
        <v>0.514</v>
      </c>
      <c r="U82" s="14">
        <f>'[1]Totale 2011'!AN82</f>
        <v>0</v>
      </c>
      <c r="V82" s="14">
        <f>('[1]Totale 2011'!W82+'[1]Totale 2011'!AP82+'[1]Totale 2011'!AQ82+'[1]Totale 2011'!AW82+'[1]Totale 2011'!AX82+'[1]Totale 2011'!BN82)*0.6</f>
        <v>2.625</v>
      </c>
    </row>
    <row r="83" spans="1:22" ht="25.5" customHeight="1">
      <c r="A83" s="1"/>
      <c r="B83" s="4" t="s">
        <v>101</v>
      </c>
      <c r="C83" s="5">
        <v>69</v>
      </c>
      <c r="D83" s="6">
        <f t="shared" si="10"/>
        <v>38.586000000000006</v>
      </c>
      <c r="E83" s="6">
        <f t="shared" si="11"/>
        <v>38.43600000000001</v>
      </c>
      <c r="F83" s="7">
        <f>'[1]Totale 2011'!BE83+'[1]Totale 2011'!BF83+'[1]Totale 2011'!BG83+'[1]Totale 2011'!BH83+'[1]Totale 2011'!BJ83+'[1]Totale 2011'!BK83+('[1]Totale 2011'!W83+'[1]Totale 2011'!AP83+'[1]Totale 2011'!AQ83+'[1]Totale 2011'!AW83+'[1]Totale 2011'!AX83+'[1]Totale 2011'!BN83)*0.4+('[1]Totale 2011'!P83+'[1]Totale 2011'!Q83)*0.03</f>
        <v>26.779430000000005</v>
      </c>
      <c r="G83" s="8">
        <f t="shared" si="13"/>
        <v>11.656569999999999</v>
      </c>
      <c r="H83" s="7">
        <f>'[1]Totale 2011'!F83+'[1]Totale 2011'!G83+'[1]Totale 2011'!H83+'[1]Totale 2011'!I83+'[1]Totale 2011'!U83+'[1]Totale 2011'!V83+'[1]Totale 2011'!X83+'[1]Totale 2011'!Y83+'[1]Totale 2011'!AA83+'[1]Totale 2011'!AI83+'[1]Totale 2011'!AR83+'[1]Totale 2011'!AS83+'[1]Totale 2011'!AT83+'[1]Totale 2011'!AU83+'[1]Totale 2011'!BC83+'[1]Totale 2011'!BD83+'[1]Totale 2011'!R83+'[1]Totale 2011'!S83+'[1]Totale 2011'!T83+'[1]Totale 2011'!Z83+'[1]Totale 2011'!AE83+'[1]Totale 2011'!AF83+'[1]Totale 2011'!AG83+'[1]Totale 2011'!AH83+'[1]Totale 2011'!AV83+'[1]Totale 2011'!BL83</f>
        <v>0.15</v>
      </c>
      <c r="I83" s="9">
        <f t="shared" si="12"/>
        <v>0.3032721927359766</v>
      </c>
      <c r="J83" s="7">
        <f t="shared" si="14"/>
        <v>1.5321024419297204</v>
      </c>
      <c r="K83" s="7">
        <f t="shared" si="15"/>
        <v>1.5261465157832044</v>
      </c>
      <c r="L83" s="7">
        <f t="shared" si="16"/>
        <v>1.0633087155052612</v>
      </c>
      <c r="M83" s="7">
        <f>'[1]Totale 2011'!AM83</f>
        <v>0.2</v>
      </c>
      <c r="N83" s="7">
        <f>'[1]Totale 2011'!BB83</f>
        <v>0</v>
      </c>
      <c r="O83" s="7">
        <f>'[1]Totale 2011'!J83+'[1]Totale 2011'!AK83</f>
        <v>3.409</v>
      </c>
      <c r="P83" s="7">
        <v>0</v>
      </c>
      <c r="Q83" s="7">
        <f>('[1]Totale 2011'!Q83+'[1]Totale 2011'!P83)*0.97</f>
        <v>6.15077</v>
      </c>
      <c r="R83" s="7">
        <f>'[1]Totale 2011'!N83+'[1]Totale 2011'!AB83+'[1]Totale 2011'!AC83+'[1]Totale 2011'!AD83+'[1]Totale 2011'!BA83</f>
        <v>0.68</v>
      </c>
      <c r="S83" s="7">
        <f>'[1]Totale 2011'!L83+'[1]Totale 2011'!AJ83</f>
        <v>0.3520000000000001</v>
      </c>
      <c r="T83" s="7">
        <f>'[1]Totale 2011'!AY83</f>
        <v>0.35600000000000004</v>
      </c>
      <c r="U83" s="7">
        <f>'[1]Totale 2011'!AN83</f>
        <v>0</v>
      </c>
      <c r="V83" s="7">
        <f>('[1]Totale 2011'!W83+'[1]Totale 2011'!AP83+'[1]Totale 2011'!AQ83+'[1]Totale 2011'!AW83+'[1]Totale 2011'!AX83+'[1]Totale 2011'!BN83)*0.6</f>
        <v>0.5087999999999999</v>
      </c>
    </row>
    <row r="84" spans="1:22" ht="25.5" customHeight="1">
      <c r="A84" s="10"/>
      <c r="B84" s="11" t="s">
        <v>102</v>
      </c>
      <c r="C84" s="12">
        <v>406</v>
      </c>
      <c r="D84" s="13">
        <f t="shared" si="10"/>
        <v>167.66925</v>
      </c>
      <c r="E84" s="13">
        <f t="shared" si="11"/>
        <v>163.34825</v>
      </c>
      <c r="F84" s="14">
        <f>'[1]Totale 2011'!BE84+'[1]Totale 2011'!BF84+'[1]Totale 2011'!BG84+'[1]Totale 2011'!BH84+'[1]Totale 2011'!BJ84+'[1]Totale 2011'!BK84+('[1]Totale 2011'!W84+'[1]Totale 2011'!AP84+'[1]Totale 2011'!AQ84+'[1]Totale 2011'!AW84+'[1]Totale 2011'!AX84+'[1]Totale 2011'!BN84)*0.4+('[1]Totale 2011'!P84+'[1]Totale 2011'!Q84)*0.03</f>
        <v>102.26119</v>
      </c>
      <c r="G84" s="15">
        <f t="shared" si="13"/>
        <v>61.087059999999994</v>
      </c>
      <c r="H84" s="14">
        <f>'[1]Totale 2011'!F84+'[1]Totale 2011'!G84+'[1]Totale 2011'!H84+'[1]Totale 2011'!I84+'[1]Totale 2011'!U84+'[1]Totale 2011'!V84+'[1]Totale 2011'!X84+'[1]Totale 2011'!Y84+'[1]Totale 2011'!AA84+'[1]Totale 2011'!AI84+'[1]Totale 2011'!AR84+'[1]Totale 2011'!AS84+'[1]Totale 2011'!AT84+'[1]Totale 2011'!AU84+'[1]Totale 2011'!BC84+'[1]Totale 2011'!BD84+'[1]Totale 2011'!R84+'[1]Totale 2011'!S84+'[1]Totale 2011'!T84+'[1]Totale 2011'!Z84+'[1]Totale 2011'!AE84+'[1]Totale 2011'!AF84+'[1]Totale 2011'!AG84+'[1]Totale 2011'!AH84+'[1]Totale 2011'!AV84+'[1]Totale 2011'!BL84</f>
        <v>4.321</v>
      </c>
      <c r="I84" s="16">
        <f t="shared" si="12"/>
        <v>0.3739682549399825</v>
      </c>
      <c r="J84" s="14">
        <f t="shared" si="14"/>
        <v>1.1314478034955127</v>
      </c>
      <c r="K84" s="14">
        <f t="shared" si="15"/>
        <v>1.1022892907753559</v>
      </c>
      <c r="L84" s="14">
        <f t="shared" si="16"/>
        <v>0.6900680882650652</v>
      </c>
      <c r="M84" s="14">
        <f>'[1]Totale 2011'!AM84</f>
        <v>2.021</v>
      </c>
      <c r="N84" s="14">
        <f>'[1]Totale 2011'!BB84</f>
        <v>8.12</v>
      </c>
      <c r="O84" s="14">
        <f>'[1]Totale 2011'!J84+'[1]Totale 2011'!AK84</f>
        <v>13.059999999999999</v>
      </c>
      <c r="P84" s="14">
        <v>0</v>
      </c>
      <c r="Q84" s="14">
        <f>('[1]Totale 2011'!Q84+'[1]Totale 2011'!P84)*0.97</f>
        <v>26.30931</v>
      </c>
      <c r="R84" s="14">
        <f>'[1]Totale 2011'!N84+'[1]Totale 2011'!AB84+'[1]Totale 2011'!AC84+'[1]Totale 2011'!AD84+'[1]Totale 2011'!BA84</f>
        <v>3.089</v>
      </c>
      <c r="S84" s="14">
        <f>'[1]Totale 2011'!L84+'[1]Totale 2011'!AJ84</f>
        <v>2.012</v>
      </c>
      <c r="T84" s="14">
        <f>'[1]Totale 2011'!AY84</f>
        <v>2.1279999999999997</v>
      </c>
      <c r="U84" s="14">
        <f>'[1]Totale 2011'!AN84</f>
        <v>0</v>
      </c>
      <c r="V84" s="14">
        <f>('[1]Totale 2011'!W84+'[1]Totale 2011'!AP84+'[1]Totale 2011'!AQ84+'[1]Totale 2011'!AW84+'[1]Totale 2011'!AX84+'[1]Totale 2011'!BN84)*0.6</f>
        <v>4.34775</v>
      </c>
    </row>
    <row r="85" spans="1:22" ht="25.5" customHeight="1">
      <c r="A85" s="1"/>
      <c r="B85" s="4" t="s">
        <v>103</v>
      </c>
      <c r="C85" s="5">
        <v>418</v>
      </c>
      <c r="D85" s="6">
        <f t="shared" si="10"/>
        <v>442.92600000000004</v>
      </c>
      <c r="E85" s="6">
        <f t="shared" si="11"/>
        <v>441.39300000000003</v>
      </c>
      <c r="F85" s="7">
        <f>'[1]Totale 2011'!BE85+'[1]Totale 2011'!BF85+'[1]Totale 2011'!BG85+'[1]Totale 2011'!BH85+'[1]Totale 2011'!BJ85+'[1]Totale 2011'!BK85+('[1]Totale 2011'!W85+'[1]Totale 2011'!AP85+'[1]Totale 2011'!AQ85+'[1]Totale 2011'!AW85+'[1]Totale 2011'!AX85+'[1]Totale 2011'!BN85)*0.4+('[1]Totale 2011'!P85+'[1]Totale 2011'!Q85)*0.03</f>
        <v>337.85063</v>
      </c>
      <c r="G85" s="8">
        <f t="shared" si="13"/>
        <v>103.54237</v>
      </c>
      <c r="H85" s="7">
        <f>'[1]Totale 2011'!F85+'[1]Totale 2011'!G85+'[1]Totale 2011'!H85+'[1]Totale 2011'!I85+'[1]Totale 2011'!U85+'[1]Totale 2011'!V85+'[1]Totale 2011'!X85+'[1]Totale 2011'!Y85+'[1]Totale 2011'!AA85+'[1]Totale 2011'!AI85+'[1]Totale 2011'!AR85+'[1]Totale 2011'!AS85+'[1]Totale 2011'!AT85+'[1]Totale 2011'!AU85+'[1]Totale 2011'!BC85+'[1]Totale 2011'!BD85+'[1]Totale 2011'!R85+'[1]Totale 2011'!S85+'[1]Totale 2011'!T85+'[1]Totale 2011'!Z85+'[1]Totale 2011'!AE85+'[1]Totale 2011'!AF85+'[1]Totale 2011'!AG85+'[1]Totale 2011'!AH85+'[1]Totale 2011'!AV85+'[1]Totale 2011'!BL85</f>
        <v>1.533</v>
      </c>
      <c r="I85" s="9">
        <f t="shared" si="12"/>
        <v>0.23458090635782625</v>
      </c>
      <c r="J85" s="7">
        <f t="shared" si="14"/>
        <v>2.9031002162941606</v>
      </c>
      <c r="K85" s="7">
        <f t="shared" si="15"/>
        <v>2.893052369404208</v>
      </c>
      <c r="L85" s="7">
        <f t="shared" si="16"/>
        <v>2.2143975224487122</v>
      </c>
      <c r="M85" s="7">
        <f>'[1]Totale 2011'!AM85</f>
        <v>4.515000000000001</v>
      </c>
      <c r="N85" s="7">
        <f>'[1]Totale 2011'!BB85</f>
        <v>10.5</v>
      </c>
      <c r="O85" s="7">
        <f>'[1]Totale 2011'!J85+'[1]Totale 2011'!AK85</f>
        <v>20.349</v>
      </c>
      <c r="P85" s="7">
        <v>0</v>
      </c>
      <c r="Q85" s="7">
        <f>('[1]Totale 2011'!Q85+'[1]Totale 2011'!P85)*0.97</f>
        <v>39.86797</v>
      </c>
      <c r="R85" s="7">
        <f>'[1]Totale 2011'!N85+'[1]Totale 2011'!AB85+'[1]Totale 2011'!AC85+'[1]Totale 2011'!AD85+'[1]Totale 2011'!BA85</f>
        <v>6.286</v>
      </c>
      <c r="S85" s="7">
        <f>'[1]Totale 2011'!L85+'[1]Totale 2011'!AJ85</f>
        <v>2.399</v>
      </c>
      <c r="T85" s="7">
        <f>'[1]Totale 2011'!AY85</f>
        <v>9.447000000000001</v>
      </c>
      <c r="U85" s="7">
        <f>'[1]Totale 2011'!AN85</f>
        <v>0</v>
      </c>
      <c r="V85" s="7">
        <f>('[1]Totale 2011'!W85+'[1]Totale 2011'!AP85+'[1]Totale 2011'!AQ85+'[1]Totale 2011'!AW85+'[1]Totale 2011'!AX85+'[1]Totale 2011'!BN85)*0.6</f>
        <v>10.178400000000002</v>
      </c>
    </row>
    <row r="86" spans="1:22" ht="25.5" customHeight="1">
      <c r="A86" s="10"/>
      <c r="B86" s="11" t="s">
        <v>104</v>
      </c>
      <c r="C86" s="12">
        <v>2161</v>
      </c>
      <c r="D86" s="13">
        <f t="shared" si="10"/>
        <v>816.4110000000001</v>
      </c>
      <c r="E86" s="13">
        <f t="shared" si="11"/>
        <v>814.523</v>
      </c>
      <c r="F86" s="14">
        <f>'[1]Totale 2011'!BE86+'[1]Totale 2011'!BF86+'[1]Totale 2011'!BG86+'[1]Totale 2011'!BH86+'[1]Totale 2011'!BJ86+'[1]Totale 2011'!BK86+('[1]Totale 2011'!W86+'[1]Totale 2011'!AP86+'[1]Totale 2011'!AQ86+'[1]Totale 2011'!AW86+'[1]Totale 2011'!AX86+'[1]Totale 2011'!BN86)*0.4+('[1]Totale 2011'!P86+'[1]Totale 2011'!Q86)*0.03</f>
        <v>636.0342</v>
      </c>
      <c r="G86" s="15">
        <f t="shared" si="13"/>
        <v>178.4888</v>
      </c>
      <c r="H86" s="14">
        <f>'[1]Totale 2011'!F86+'[1]Totale 2011'!G86+'[1]Totale 2011'!H86+'[1]Totale 2011'!I86+'[1]Totale 2011'!U86+'[1]Totale 2011'!V86+'[1]Totale 2011'!X86+'[1]Totale 2011'!Y86+'[1]Totale 2011'!AA86+'[1]Totale 2011'!AI86+'[1]Totale 2011'!AR86+'[1]Totale 2011'!AS86+'[1]Totale 2011'!AT86+'[1]Totale 2011'!AU86+'[1]Totale 2011'!BC86+'[1]Totale 2011'!BD86+'[1]Totale 2011'!R86+'[1]Totale 2011'!S86+'[1]Totale 2011'!T86+'[1]Totale 2011'!Z86+'[1]Totale 2011'!AE86+'[1]Totale 2011'!AF86+'[1]Totale 2011'!AG86+'[1]Totale 2011'!AH86+'[1]Totale 2011'!AV86+'[1]Totale 2011'!BL86</f>
        <v>1.888</v>
      </c>
      <c r="I86" s="16">
        <f t="shared" si="12"/>
        <v>0.21913291582926447</v>
      </c>
      <c r="J86" s="14">
        <f t="shared" si="14"/>
        <v>1.0350497296406407</v>
      </c>
      <c r="K86" s="14">
        <f t="shared" si="15"/>
        <v>1.0326561143052746</v>
      </c>
      <c r="L86" s="14">
        <f t="shared" si="16"/>
        <v>0.8063671689286417</v>
      </c>
      <c r="M86" s="14">
        <f>'[1]Totale 2011'!AM86</f>
        <v>15.465</v>
      </c>
      <c r="N86" s="14">
        <f>'[1]Totale 2011'!BB86</f>
        <v>0.8300000000000001</v>
      </c>
      <c r="O86" s="14">
        <f>'[1]Totale 2011'!J86+'[1]Totale 2011'!AK86</f>
        <v>78.374</v>
      </c>
      <c r="P86" s="14">
        <v>0</v>
      </c>
      <c r="Q86" s="14">
        <f>('[1]Totale 2011'!Q86+'[1]Totale 2011'!P86)*0.97</f>
        <v>50.2072</v>
      </c>
      <c r="R86" s="14">
        <f>'[1]Totale 2011'!N86+'[1]Totale 2011'!AB86+'[1]Totale 2011'!AC86+'[1]Totale 2011'!AD86+'[1]Totale 2011'!BA86</f>
        <v>0.7759999999999999</v>
      </c>
      <c r="S86" s="14">
        <f>'[1]Totale 2011'!L86+'[1]Totale 2011'!AJ86</f>
        <v>7.742999999999999</v>
      </c>
      <c r="T86" s="14">
        <f>'[1]Totale 2011'!AY86</f>
        <v>0.544</v>
      </c>
      <c r="U86" s="14">
        <f>'[1]Totale 2011'!AN86</f>
        <v>0</v>
      </c>
      <c r="V86" s="14">
        <f>('[1]Totale 2011'!W86+'[1]Totale 2011'!AP86+'[1]Totale 2011'!AQ86+'[1]Totale 2011'!AW86+'[1]Totale 2011'!AX86+'[1]Totale 2011'!BN86)*0.6</f>
        <v>24.549599999999998</v>
      </c>
    </row>
    <row r="87" spans="1:22" ht="25.5" customHeight="1">
      <c r="A87" s="1"/>
      <c r="B87" s="4" t="s">
        <v>105</v>
      </c>
      <c r="C87" s="5">
        <v>172</v>
      </c>
      <c r="D87" s="6">
        <f t="shared" si="10"/>
        <v>68.967</v>
      </c>
      <c r="E87" s="6">
        <f t="shared" si="11"/>
        <v>68.66</v>
      </c>
      <c r="F87" s="7">
        <f>'[1]Totale 2011'!BE87+'[1]Totale 2011'!BF87+'[1]Totale 2011'!BG87+'[1]Totale 2011'!BH87+'[1]Totale 2011'!BJ87+'[1]Totale 2011'!BK87+('[1]Totale 2011'!W87+'[1]Totale 2011'!AP87+'[1]Totale 2011'!AQ87+'[1]Totale 2011'!AW87+'[1]Totale 2011'!AX87+'[1]Totale 2011'!BN87)*0.4+('[1]Totale 2011'!P87+'[1]Totale 2011'!Q87)*0.03</f>
        <v>42.03299</v>
      </c>
      <c r="G87" s="8">
        <f t="shared" si="13"/>
        <v>26.627010000000002</v>
      </c>
      <c r="H87" s="7">
        <f>'[1]Totale 2011'!F87+'[1]Totale 2011'!G87+'[1]Totale 2011'!H87+'[1]Totale 2011'!I87+'[1]Totale 2011'!U87+'[1]Totale 2011'!V87+'[1]Totale 2011'!X87+'[1]Totale 2011'!Y87+'[1]Totale 2011'!AA87+'[1]Totale 2011'!AI87+'[1]Totale 2011'!AR87+'[1]Totale 2011'!AS87+'[1]Totale 2011'!AT87+'[1]Totale 2011'!AU87+'[1]Totale 2011'!BC87+'[1]Totale 2011'!BD87+'[1]Totale 2011'!R87+'[1]Totale 2011'!S87+'[1]Totale 2011'!T87+'[1]Totale 2011'!Z87+'[1]Totale 2011'!AE87+'[1]Totale 2011'!AF87+'[1]Totale 2011'!AG87+'[1]Totale 2011'!AH87+'[1]Totale 2011'!AV87+'[1]Totale 2011'!BL87</f>
        <v>0.307</v>
      </c>
      <c r="I87" s="9">
        <f t="shared" si="12"/>
        <v>0.3878096417127877</v>
      </c>
      <c r="J87" s="7">
        <f t="shared" si="14"/>
        <v>1.0985504937878305</v>
      </c>
      <c r="K87" s="7">
        <f t="shared" si="15"/>
        <v>1.0936604014017204</v>
      </c>
      <c r="L87" s="7">
        <f t="shared" si="16"/>
        <v>0.6695283529786555</v>
      </c>
      <c r="M87" s="7">
        <f>'[1]Totale 2011'!AM87</f>
        <v>0.257</v>
      </c>
      <c r="N87" s="7">
        <f>'[1]Totale 2011'!BB87</f>
        <v>0.47000000000000003</v>
      </c>
      <c r="O87" s="7">
        <f>'[1]Totale 2011'!J87+'[1]Totale 2011'!AK87</f>
        <v>7.130000000000001</v>
      </c>
      <c r="P87" s="7">
        <v>0</v>
      </c>
      <c r="Q87" s="7">
        <f>('[1]Totale 2011'!Q87+'[1]Totale 2011'!P87)*0.97</f>
        <v>10.46921</v>
      </c>
      <c r="R87" s="7">
        <f>'[1]Totale 2011'!N87+'[1]Totale 2011'!AB87+'[1]Totale 2011'!AC87+'[1]Totale 2011'!AD87+'[1]Totale 2011'!BA87</f>
        <v>2.333</v>
      </c>
      <c r="S87" s="7">
        <f>'[1]Totale 2011'!L87+'[1]Totale 2011'!AJ87</f>
        <v>1.236</v>
      </c>
      <c r="T87" s="7">
        <f>'[1]Totale 2011'!AY87</f>
        <v>2.465</v>
      </c>
      <c r="U87" s="7">
        <f>'[1]Totale 2011'!AN87</f>
        <v>0</v>
      </c>
      <c r="V87" s="7">
        <f>('[1]Totale 2011'!W87+'[1]Totale 2011'!AP87+'[1]Totale 2011'!AQ87+'[1]Totale 2011'!AW87+'[1]Totale 2011'!AX87+'[1]Totale 2011'!BN87)*0.6</f>
        <v>2.2667999999999995</v>
      </c>
    </row>
    <row r="88" spans="1:22" ht="25.5" customHeight="1">
      <c r="A88" s="23"/>
      <c r="B88" s="24" t="s">
        <v>106</v>
      </c>
      <c r="C88" s="25">
        <f aca="true" t="shared" si="17" ref="C88:V88">SUM(C3:C87)</f>
        <v>177931</v>
      </c>
      <c r="D88" s="25">
        <f t="shared" si="17"/>
        <v>81091.49649000005</v>
      </c>
      <c r="E88" s="25">
        <f t="shared" si="17"/>
        <v>80511.35046000002</v>
      </c>
      <c r="F88" s="25">
        <f t="shared" si="17"/>
        <v>49240.832923999995</v>
      </c>
      <c r="G88" s="25">
        <f t="shared" si="17"/>
        <v>31270.517536000007</v>
      </c>
      <c r="H88" s="25">
        <f t="shared" si="17"/>
        <v>580.1460300000002</v>
      </c>
      <c r="I88" s="26">
        <f>+G88/E88</f>
        <v>0.3883988699399093</v>
      </c>
      <c r="J88" s="25">
        <f t="shared" si="17"/>
        <v>105.28716232968077</v>
      </c>
      <c r="K88" s="25">
        <f t="shared" si="17"/>
        <v>104.86500906370118</v>
      </c>
      <c r="L88" s="25">
        <f t="shared" si="17"/>
        <v>69.77538094886006</v>
      </c>
      <c r="M88" s="25">
        <f t="shared" si="17"/>
        <v>3803.0360000000005</v>
      </c>
      <c r="N88" s="25">
        <f t="shared" si="17"/>
        <v>5920.964</v>
      </c>
      <c r="O88" s="25">
        <f t="shared" si="17"/>
        <v>8419.015</v>
      </c>
      <c r="P88" s="25">
        <f t="shared" si="17"/>
        <v>0</v>
      </c>
      <c r="Q88" s="25">
        <f t="shared" si="17"/>
        <v>6653.131059999999</v>
      </c>
      <c r="R88" s="25">
        <f t="shared" si="17"/>
        <v>489.01800000000003</v>
      </c>
      <c r="S88" s="25">
        <f t="shared" si="17"/>
        <v>1875.507</v>
      </c>
      <c r="T88" s="25">
        <f t="shared" si="17"/>
        <v>1499.5410000000002</v>
      </c>
      <c r="U88" s="25">
        <f t="shared" si="17"/>
        <v>246.00400000000005</v>
      </c>
      <c r="V88" s="25">
        <f t="shared" si="17"/>
        <v>2364.3014759999987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Tascini</dc:creator>
  <cp:keywords/>
  <dc:description/>
  <cp:lastModifiedBy>Maurizio Tascini</cp:lastModifiedBy>
  <dcterms:created xsi:type="dcterms:W3CDTF">2014-02-25T11:06:59Z</dcterms:created>
  <dcterms:modified xsi:type="dcterms:W3CDTF">2014-02-25T14:07:21Z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Comune di Vercelli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